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9"/>
  <workbookPr/>
  <mc:AlternateContent xmlns:mc="http://schemas.openxmlformats.org/markup-compatibility/2006">
    <mc:Choice Requires="x15">
      <x15ac:absPath xmlns:x15ac="http://schemas.microsoft.com/office/spreadsheetml/2010/11/ac" url="/Users/kristopherfeeney/Desktop/"/>
    </mc:Choice>
  </mc:AlternateContent>
  <xr:revisionPtr revIDLastSave="0" documentId="13_ncr:1_{23ED1534-2B7C-9D4F-B695-0FEB68450399}" xr6:coauthVersionLast="47" xr6:coauthVersionMax="47" xr10:uidLastSave="{00000000-0000-0000-0000-000000000000}"/>
  <bookViews>
    <workbookView xWindow="0" yWindow="760" windowWidth="23260" windowHeight="12460" xr2:uid="{00000000-000D-0000-FFFF-FFFF00000000}"/>
  </bookViews>
  <sheets>
    <sheet name="Sheet1" sheetId="1" r:id="rId1"/>
    <sheet name="Data" sheetId="2" r:id="rId2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25" i="1" l="1"/>
  <c r="Q124" i="1"/>
  <c r="Q123" i="1"/>
  <c r="Q115" i="1"/>
  <c r="Q114" i="1"/>
  <c r="Q113" i="1"/>
  <c r="Q103" i="1"/>
  <c r="Q102" i="1"/>
  <c r="Q101" i="1"/>
  <c r="Q100" i="1"/>
  <c r="Q99" i="1"/>
  <c r="Q89" i="1"/>
  <c r="Q88" i="1"/>
  <c r="Q87" i="1"/>
  <c r="Q80" i="1"/>
  <c r="Q79" i="1"/>
  <c r="Q78" i="1"/>
  <c r="Q59" i="1"/>
  <c r="Q58" i="1"/>
  <c r="Q57" i="1"/>
  <c r="Q56" i="1"/>
  <c r="Q47" i="1"/>
  <c r="Q46" i="1"/>
  <c r="Q41" i="1"/>
  <c r="Q40" i="1"/>
  <c r="Q39" i="1"/>
  <c r="Q38" i="1"/>
  <c r="Q30" i="1"/>
  <c r="H131" i="1"/>
  <c r="G131" i="1" s="1"/>
  <c r="H130" i="1"/>
  <c r="G130" i="1" s="1"/>
  <c r="H129" i="1"/>
  <c r="G129" i="1" s="1"/>
  <c r="H23" i="1"/>
  <c r="G23" i="1" s="1"/>
  <c r="H22" i="1"/>
  <c r="G22" i="1" s="1"/>
  <c r="H21" i="1"/>
  <c r="G21" i="1" s="1"/>
  <c r="H20" i="1"/>
  <c r="G20" i="1" s="1"/>
  <c r="H132" i="1"/>
  <c r="G132" i="1" s="1"/>
  <c r="M133" i="1"/>
  <c r="J133" i="1"/>
  <c r="K133" i="1"/>
  <c r="L133" i="1"/>
  <c r="N133" i="1"/>
  <c r="O133" i="1"/>
  <c r="P133" i="1"/>
  <c r="H128" i="1"/>
  <c r="G128" i="1" s="1"/>
  <c r="H127" i="1"/>
  <c r="G127" i="1" s="1"/>
  <c r="H24" i="1"/>
  <c r="G24" i="1" s="1"/>
  <c r="H25" i="1"/>
  <c r="G25" i="1" s="1"/>
  <c r="H26" i="1"/>
  <c r="G26" i="1" s="1"/>
  <c r="H27" i="1"/>
  <c r="G27" i="1" s="1"/>
  <c r="H28" i="1"/>
  <c r="G28" i="1" s="1"/>
  <c r="H29" i="1"/>
  <c r="G29" i="1" s="1"/>
  <c r="H30" i="1"/>
  <c r="G30" i="1" s="1"/>
  <c r="H31" i="1"/>
  <c r="G31" i="1" s="1"/>
  <c r="H32" i="1"/>
  <c r="G32" i="1" s="1"/>
  <c r="H33" i="1"/>
  <c r="G33" i="1" s="1"/>
  <c r="H34" i="1"/>
  <c r="G34" i="1" s="1"/>
  <c r="H35" i="1"/>
  <c r="G35" i="1" s="1"/>
  <c r="H36" i="1"/>
  <c r="G36" i="1" s="1"/>
  <c r="H37" i="1"/>
  <c r="G37" i="1" s="1"/>
  <c r="H38" i="1"/>
  <c r="G38" i="1" s="1"/>
  <c r="H39" i="1"/>
  <c r="G39" i="1" s="1"/>
  <c r="H40" i="1"/>
  <c r="G40" i="1" s="1"/>
  <c r="H41" i="1"/>
  <c r="G41" i="1" s="1"/>
  <c r="H42" i="1"/>
  <c r="G42" i="1" s="1"/>
  <c r="H43" i="1"/>
  <c r="G43" i="1" s="1"/>
  <c r="H44" i="1"/>
  <c r="G44" i="1" s="1"/>
  <c r="H45" i="1"/>
  <c r="G45" i="1" s="1"/>
  <c r="H46" i="1"/>
  <c r="G46" i="1" s="1"/>
  <c r="H47" i="1"/>
  <c r="G47" i="1" s="1"/>
  <c r="H48" i="1"/>
  <c r="G48" i="1" s="1"/>
  <c r="H49" i="1"/>
  <c r="G49" i="1" s="1"/>
  <c r="H50" i="1"/>
  <c r="G50" i="1" s="1"/>
  <c r="H51" i="1"/>
  <c r="G51" i="1" s="1"/>
  <c r="H52" i="1"/>
  <c r="G52" i="1" s="1"/>
  <c r="H53" i="1"/>
  <c r="G53" i="1" s="1"/>
  <c r="H54" i="1"/>
  <c r="G54" i="1" s="1"/>
  <c r="H55" i="1"/>
  <c r="G55" i="1" s="1"/>
  <c r="H56" i="1"/>
  <c r="G56" i="1" s="1"/>
  <c r="H57" i="1"/>
  <c r="G57" i="1" s="1"/>
  <c r="H58" i="1"/>
  <c r="G58" i="1" s="1"/>
  <c r="H59" i="1"/>
  <c r="G59" i="1" s="1"/>
  <c r="H60" i="1"/>
  <c r="G60" i="1" s="1"/>
  <c r="H61" i="1"/>
  <c r="G61" i="1" s="1"/>
  <c r="H62" i="1"/>
  <c r="G62" i="1" s="1"/>
  <c r="H63" i="1"/>
  <c r="G63" i="1" s="1"/>
  <c r="H64" i="1"/>
  <c r="G64" i="1" s="1"/>
  <c r="H65" i="1"/>
  <c r="G65" i="1" s="1"/>
  <c r="H66" i="1"/>
  <c r="G66" i="1" s="1"/>
  <c r="H67" i="1"/>
  <c r="G67" i="1" s="1"/>
  <c r="H68" i="1"/>
  <c r="G68" i="1" s="1"/>
  <c r="H69" i="1"/>
  <c r="G69" i="1" s="1"/>
  <c r="H70" i="1"/>
  <c r="G70" i="1" s="1"/>
  <c r="H71" i="1"/>
  <c r="G71" i="1" s="1"/>
  <c r="H72" i="1"/>
  <c r="G72" i="1" s="1"/>
  <c r="H73" i="1"/>
  <c r="G73" i="1" s="1"/>
  <c r="H74" i="1"/>
  <c r="G74" i="1" s="1"/>
  <c r="H75" i="1"/>
  <c r="G75" i="1" s="1"/>
  <c r="H76" i="1"/>
  <c r="G76" i="1" s="1"/>
  <c r="H77" i="1"/>
  <c r="G77" i="1" s="1"/>
  <c r="H78" i="1"/>
  <c r="G78" i="1" s="1"/>
  <c r="H79" i="1"/>
  <c r="G79" i="1" s="1"/>
  <c r="H80" i="1"/>
  <c r="G80" i="1" s="1"/>
  <c r="H81" i="1"/>
  <c r="G81" i="1" s="1"/>
  <c r="H82" i="1"/>
  <c r="G82" i="1" s="1"/>
  <c r="H83" i="1"/>
  <c r="G83" i="1" s="1"/>
  <c r="H84" i="1"/>
  <c r="G84" i="1" s="1"/>
  <c r="H85" i="1"/>
  <c r="G85" i="1" s="1"/>
  <c r="H86" i="1"/>
  <c r="G86" i="1" s="1"/>
  <c r="H87" i="1"/>
  <c r="G87" i="1" s="1"/>
  <c r="H88" i="1"/>
  <c r="G88" i="1" s="1"/>
  <c r="H89" i="1"/>
  <c r="G89" i="1" s="1"/>
  <c r="H90" i="1"/>
  <c r="G90" i="1" s="1"/>
  <c r="H91" i="1"/>
  <c r="G91" i="1" s="1"/>
  <c r="H92" i="1"/>
  <c r="G92" i="1" s="1"/>
  <c r="H93" i="1"/>
  <c r="G93" i="1" s="1"/>
  <c r="H94" i="1"/>
  <c r="G94" i="1" s="1"/>
  <c r="H95" i="1"/>
  <c r="G95" i="1" s="1"/>
  <c r="H96" i="1"/>
  <c r="G96" i="1" s="1"/>
  <c r="H97" i="1"/>
  <c r="G97" i="1" s="1"/>
  <c r="H98" i="1"/>
  <c r="G98" i="1" s="1"/>
  <c r="H99" i="1"/>
  <c r="G99" i="1" s="1"/>
  <c r="H100" i="1"/>
  <c r="G100" i="1" s="1"/>
  <c r="H101" i="1"/>
  <c r="G101" i="1" s="1"/>
  <c r="H102" i="1"/>
  <c r="G102" i="1" s="1"/>
  <c r="H103" i="1"/>
  <c r="G103" i="1" s="1"/>
  <c r="H104" i="1"/>
  <c r="G104" i="1" s="1"/>
  <c r="H105" i="1"/>
  <c r="G105" i="1" s="1"/>
  <c r="H106" i="1"/>
  <c r="G106" i="1" s="1"/>
  <c r="H107" i="1"/>
  <c r="G107" i="1" s="1"/>
  <c r="H108" i="1"/>
  <c r="G108" i="1" s="1"/>
  <c r="H109" i="1"/>
  <c r="G109" i="1" s="1"/>
  <c r="H110" i="1"/>
  <c r="G110" i="1" s="1"/>
  <c r="H111" i="1"/>
  <c r="G111" i="1" s="1"/>
  <c r="H112" i="1"/>
  <c r="G112" i="1" s="1"/>
  <c r="H113" i="1"/>
  <c r="G113" i="1" s="1"/>
  <c r="H114" i="1"/>
  <c r="G114" i="1" s="1"/>
  <c r="H115" i="1"/>
  <c r="G115" i="1" s="1"/>
  <c r="H116" i="1"/>
  <c r="G116" i="1" s="1"/>
  <c r="H117" i="1"/>
  <c r="G117" i="1" s="1"/>
  <c r="H118" i="1"/>
  <c r="G118" i="1" s="1"/>
  <c r="H119" i="1"/>
  <c r="G119" i="1" s="1"/>
  <c r="H120" i="1"/>
  <c r="G120" i="1" s="1"/>
  <c r="H121" i="1"/>
  <c r="G121" i="1" s="1"/>
  <c r="H122" i="1"/>
  <c r="G122" i="1" s="1"/>
  <c r="H123" i="1"/>
  <c r="G123" i="1" s="1"/>
  <c r="H124" i="1"/>
  <c r="G124" i="1" s="1"/>
  <c r="H125" i="1"/>
  <c r="G125" i="1" s="1"/>
  <c r="H126" i="1"/>
  <c r="G126" i="1" s="1"/>
  <c r="Q132" i="1"/>
  <c r="Q131" i="1"/>
  <c r="Q130" i="1"/>
  <c r="Q129" i="1"/>
  <c r="Q128" i="1"/>
  <c r="Q127" i="1"/>
  <c r="Q126" i="1"/>
  <c r="Q122" i="1"/>
  <c r="Q121" i="1"/>
  <c r="Q120" i="1"/>
  <c r="Q119" i="1"/>
  <c r="Q118" i="1"/>
  <c r="Q117" i="1"/>
  <c r="Q116" i="1"/>
  <c r="Q112" i="1"/>
  <c r="Q111" i="1"/>
  <c r="Q110" i="1"/>
  <c r="Q109" i="1"/>
  <c r="Q108" i="1"/>
  <c r="Q107" i="1"/>
  <c r="Q106" i="1"/>
  <c r="Q105" i="1"/>
  <c r="Q104" i="1"/>
  <c r="Q98" i="1"/>
  <c r="Q97" i="1"/>
  <c r="Q96" i="1"/>
  <c r="Q95" i="1"/>
  <c r="Q94" i="1"/>
  <c r="Q93" i="1"/>
  <c r="Q92" i="1"/>
  <c r="Q91" i="1"/>
  <c r="Q90" i="1"/>
  <c r="Q86" i="1"/>
  <c r="Q85" i="1"/>
  <c r="Q84" i="1"/>
  <c r="Q83" i="1"/>
  <c r="Q82" i="1"/>
  <c r="Q81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5" i="1"/>
  <c r="Q54" i="1"/>
  <c r="Q53" i="1"/>
  <c r="Q52" i="1"/>
  <c r="Q51" i="1"/>
  <c r="Q50" i="1"/>
  <c r="Q49" i="1"/>
  <c r="Q48" i="1"/>
  <c r="Q45" i="1"/>
  <c r="Q44" i="1"/>
  <c r="Q43" i="1"/>
  <c r="Q42" i="1"/>
  <c r="Q37" i="1"/>
  <c r="Q36" i="1"/>
  <c r="Q35" i="1"/>
  <c r="Q34" i="1"/>
  <c r="Q33" i="1"/>
  <c r="Q32" i="1"/>
  <c r="Q31" i="1"/>
  <c r="Q29" i="1"/>
  <c r="Q28" i="1"/>
  <c r="Q27" i="1"/>
  <c r="Q26" i="1"/>
  <c r="Q25" i="1"/>
  <c r="Q24" i="1"/>
  <c r="Q23" i="1"/>
  <c r="Q22" i="1"/>
  <c r="Q21" i="1"/>
  <c r="Q20" i="1"/>
  <c r="G135" i="1" l="1"/>
  <c r="G133" i="1"/>
  <c r="Q135" i="1"/>
  <c r="Q137" i="1"/>
  <c r="Q140" i="1" s="1"/>
</calcChain>
</file>

<file path=xl/sharedStrings.xml><?xml version="1.0" encoding="utf-8"?>
<sst xmlns="http://schemas.openxmlformats.org/spreadsheetml/2006/main" count="682" uniqueCount="374">
  <si>
    <t>SHIP TO</t>
  </si>
  <si>
    <t>Name</t>
  </si>
  <si>
    <t>Phone #</t>
  </si>
  <si>
    <t>DATE</t>
  </si>
  <si>
    <t>M/DD/YY</t>
  </si>
  <si>
    <t>Company</t>
  </si>
  <si>
    <t>DUE</t>
  </si>
  <si>
    <t>Street</t>
  </si>
  <si>
    <t>NOTES</t>
  </si>
  <si>
    <t>City</t>
  </si>
  <si>
    <t>E-mail</t>
  </si>
  <si>
    <t>GREY</t>
  </si>
  <si>
    <t>BLACK</t>
  </si>
  <si>
    <t>WHITE</t>
  </si>
  <si>
    <t>GREEN</t>
  </si>
  <si>
    <t>YELLOW</t>
  </si>
  <si>
    <t>BLUE</t>
  </si>
  <si>
    <t>RED</t>
  </si>
  <si>
    <t>LINE TOTAL</t>
  </si>
  <si>
    <t xml:space="preserve">       Subtotal:</t>
  </si>
  <si>
    <t xml:space="preserve">      Discount:</t>
  </si>
  <si>
    <t xml:space="preserve">SHIPPING - Once your order has been received we will research </t>
  </si>
  <si>
    <t xml:space="preserve">                       the least expensive shipping options for your order.</t>
  </si>
  <si>
    <t xml:space="preserve">  Total Cost =</t>
  </si>
  <si>
    <t>Province</t>
  </si>
  <si>
    <t>Postal Code</t>
  </si>
  <si>
    <t>Taxes will depend on the province you are ordering from.</t>
  </si>
  <si>
    <t>Without Taxes</t>
  </si>
  <si>
    <t xml:space="preserve">                                  Completed order forms can be emailed to Kristopher for processing.</t>
  </si>
  <si>
    <t>HALF ARROW SYMETRIC L (low)</t>
  </si>
  <si>
    <t>HALF ARROW SYMETRIC L (high)</t>
  </si>
  <si>
    <t>HALF ARROW SYMETRIC XL (low)</t>
  </si>
  <si>
    <t>HALF ARROW SYMETRIC XL (high)</t>
  </si>
  <si>
    <t>PENTAGONE ASYMETRIC M</t>
  </si>
  <si>
    <t>PENTAGONE ASYMETRIC L</t>
  </si>
  <si>
    <t>PENTAGONE ASYMETRIC XL</t>
  </si>
  <si>
    <t>TRIANGLE 72 S</t>
  </si>
  <si>
    <t>TRIANGLE 72 M</t>
  </si>
  <si>
    <t>TRIANGLE 72 L</t>
  </si>
  <si>
    <t>TRIANGLE FLAT SIDE M (low)</t>
  </si>
  <si>
    <t>TRIANGLE FLAT SIDE M (high)</t>
  </si>
  <si>
    <t>TRIANGLE FLAT SIDE L (low)</t>
  </si>
  <si>
    <t>TRIANGLE FLAT SIDE L (high)</t>
  </si>
  <si>
    <t>TRIANGLE FLAT SIDE XL (low)</t>
  </si>
  <si>
    <t>TRIANGLE FLAT SIDE XL (high)</t>
  </si>
  <si>
    <t>TRIANGLE FLAT SIDE XXL (low)</t>
  </si>
  <si>
    <t>TRIANGLE FLAT SIDE XXL (high)</t>
  </si>
  <si>
    <t>TRIANGLE FLAT SIDE XXXL (low)</t>
  </si>
  <si>
    <t>TRIANGLE FLAT SIDE XXXL (high)</t>
  </si>
  <si>
    <t>n/a</t>
  </si>
  <si>
    <t>PEML</t>
  </si>
  <si>
    <t>PEMH</t>
  </si>
  <si>
    <t>PELL</t>
  </si>
  <si>
    <t>PELH</t>
  </si>
  <si>
    <t>PEXL</t>
  </si>
  <si>
    <t>PEXH</t>
  </si>
  <si>
    <t>PISL</t>
  </si>
  <si>
    <t>PISH</t>
  </si>
  <si>
    <t>PIML</t>
  </si>
  <si>
    <t>PIMH</t>
  </si>
  <si>
    <t>PILL</t>
  </si>
  <si>
    <t>PILH</t>
  </si>
  <si>
    <t>PIXL</t>
  </si>
  <si>
    <t>PIXH</t>
  </si>
  <si>
    <t>PIXX</t>
  </si>
  <si>
    <t>PYSL</t>
  </si>
  <si>
    <t>PYSH</t>
  </si>
  <si>
    <t>PYML</t>
  </si>
  <si>
    <t>PYMH</t>
  </si>
  <si>
    <t>PYLL</t>
  </si>
  <si>
    <t>PYLH</t>
  </si>
  <si>
    <t>PYXL</t>
  </si>
  <si>
    <t>PYXH</t>
  </si>
  <si>
    <t>T1LL</t>
  </si>
  <si>
    <t>T1LH</t>
  </si>
  <si>
    <t>T1XH</t>
  </si>
  <si>
    <t>TSLL</t>
  </si>
  <si>
    <t>TSLR</t>
  </si>
  <si>
    <t>TSHL</t>
  </si>
  <si>
    <t>TSHR</t>
  </si>
  <si>
    <t>TMLL</t>
  </si>
  <si>
    <t>TMLR</t>
  </si>
  <si>
    <t>TMHL</t>
  </si>
  <si>
    <t>TMHR</t>
  </si>
  <si>
    <t>TLLL</t>
  </si>
  <si>
    <t>TLLR</t>
  </si>
  <si>
    <t>TLHL</t>
  </si>
  <si>
    <t>TLHR</t>
  </si>
  <si>
    <t>T3ML</t>
  </si>
  <si>
    <t>T3MH</t>
  </si>
  <si>
    <t>T3FT</t>
  </si>
  <si>
    <t>TAML</t>
  </si>
  <si>
    <t>TAMH</t>
  </si>
  <si>
    <t>TALL</t>
  </si>
  <si>
    <t>TALH</t>
  </si>
  <si>
    <t>TAXL</t>
  </si>
  <si>
    <t>TAXH</t>
  </si>
  <si>
    <t>TESL</t>
  </si>
  <si>
    <t>TESH</t>
  </si>
  <si>
    <t>TEML</t>
  </si>
  <si>
    <t>TEMH</t>
  </si>
  <si>
    <t>TELL</t>
  </si>
  <si>
    <t>TELH</t>
  </si>
  <si>
    <t>TEXL</t>
  </si>
  <si>
    <t>TEXH</t>
  </si>
  <si>
    <t>TFSL</t>
  </si>
  <si>
    <t>TFSH</t>
  </si>
  <si>
    <t>TFML</t>
  </si>
  <si>
    <t>TFMH</t>
  </si>
  <si>
    <t>TFLL</t>
  </si>
  <si>
    <t>TFLH</t>
  </si>
  <si>
    <t>TFXL</t>
  </si>
  <si>
    <t>TFXH</t>
  </si>
  <si>
    <t>BOXS</t>
  </si>
  <si>
    <t>BOXM</t>
  </si>
  <si>
    <t>BOXL</t>
  </si>
  <si>
    <t>HBML</t>
  </si>
  <si>
    <t>HBLL</t>
  </si>
  <si>
    <t>HBLH</t>
  </si>
  <si>
    <t>HFAM</t>
  </si>
  <si>
    <t>HFAL</t>
  </si>
  <si>
    <t>HFAX</t>
  </si>
  <si>
    <t>HALL</t>
  </si>
  <si>
    <t>HALH</t>
  </si>
  <si>
    <t>HAXL</t>
  </si>
  <si>
    <t>HAXH</t>
  </si>
  <si>
    <t>PEAM</t>
  </si>
  <si>
    <t>PEAL</t>
  </si>
  <si>
    <t>PEAX</t>
  </si>
  <si>
    <t>T72S</t>
  </si>
  <si>
    <t>T72M</t>
  </si>
  <si>
    <t>T72L</t>
  </si>
  <si>
    <t>FSML</t>
  </si>
  <si>
    <t>FSMH</t>
  </si>
  <si>
    <t>FSLL</t>
  </si>
  <si>
    <t>FSLH</t>
  </si>
  <si>
    <t>FSXL</t>
  </si>
  <si>
    <t>FSXH</t>
  </si>
  <si>
    <t>TXXL</t>
  </si>
  <si>
    <t>TXXH</t>
  </si>
  <si>
    <t>XXXL</t>
  </si>
  <si>
    <t>XXXH</t>
  </si>
  <si>
    <t>T4XL</t>
  </si>
  <si>
    <t>T4XX</t>
  </si>
  <si>
    <t>4XXX</t>
  </si>
  <si>
    <t>PFMH</t>
  </si>
  <si>
    <t>PFLH</t>
  </si>
  <si>
    <t>PSML</t>
  </si>
  <si>
    <t>PSMH</t>
  </si>
  <si>
    <t>PSLL</t>
  </si>
  <si>
    <t>PSLH</t>
  </si>
  <si>
    <t>TOSL</t>
  </si>
  <si>
    <t>TOSH</t>
  </si>
  <si>
    <t>TOML</t>
  </si>
  <si>
    <t>TOMH</t>
  </si>
  <si>
    <t>TOLL</t>
  </si>
  <si>
    <t>TOLH</t>
  </si>
  <si>
    <t>TOXL</t>
  </si>
  <si>
    <t>TOXH</t>
  </si>
  <si>
    <t>WEDL</t>
  </si>
  <si>
    <t>HHEL</t>
  </si>
  <si>
    <t>HHFL</t>
  </si>
  <si>
    <t>RA70</t>
  </si>
  <si>
    <t>RA90</t>
  </si>
  <si>
    <t>R100</t>
  </si>
  <si>
    <t>R115</t>
  </si>
  <si>
    <t>R130</t>
  </si>
  <si>
    <t>VOLUME NAME</t>
  </si>
  <si>
    <t>WEXL</t>
  </si>
  <si>
    <t>PENTAGON M (low)</t>
  </si>
  <si>
    <t>PENTAGON M (high)</t>
  </si>
  <si>
    <t>PENTAGON L (low)</t>
  </si>
  <si>
    <t>PENTAGON L (high)</t>
  </si>
  <si>
    <t>PENTAGON XL (low)</t>
  </si>
  <si>
    <t>PENTAGON XL (high)</t>
  </si>
  <si>
    <t>PICASSO S (low)</t>
  </si>
  <si>
    <t>PICASSO S (high)</t>
  </si>
  <si>
    <t>PICASSO M (low)</t>
  </si>
  <si>
    <t>PICASSO M (high)</t>
  </si>
  <si>
    <t>PICASSO L (low)</t>
  </si>
  <si>
    <t>PICASSO L (high)</t>
  </si>
  <si>
    <t>PICASSO XL (low)</t>
  </si>
  <si>
    <t>PICASSO XL (high)</t>
  </si>
  <si>
    <t>PICASSO XXL (low)</t>
  </si>
  <si>
    <t>PYRAMID S (low)</t>
  </si>
  <si>
    <t>PYRAMID S (high)</t>
  </si>
  <si>
    <t>PYRAMID M (low)</t>
  </si>
  <si>
    <t>PYRAMID M (high)</t>
  </si>
  <si>
    <t>PYRAMID L (low)</t>
  </si>
  <si>
    <t>PYRAMID L (high)</t>
  </si>
  <si>
    <t>PYRAMID XL (low)</t>
  </si>
  <si>
    <t>PYRAMID XL (high)</t>
  </si>
  <si>
    <t>TRIANGLE 1 L (low)</t>
  </si>
  <si>
    <t>TRIANGLE 1 L (high)</t>
  </si>
  <si>
    <t>TRIANGLE 1 XXL (high)</t>
  </si>
  <si>
    <t>TRIANGLE 1C90 S (low) LEFT</t>
  </si>
  <si>
    <t>TRIANGLE 1C90 S (low) RIGHT</t>
  </si>
  <si>
    <t>TRIANGLE 1C90 S (high) LEFT</t>
  </si>
  <si>
    <t>TRIANGLE 1C90 S (high) RIGHT</t>
  </si>
  <si>
    <t>TRIANGLE 1C90 M (low) LEFT</t>
  </si>
  <si>
    <t>TRIANGLE 1C90 M (low) RIGHT</t>
  </si>
  <si>
    <t>TRIANGLE 1C90 M (high) LEFT</t>
  </si>
  <si>
    <t>TRIANGLE 1C90 M (high) RIGHT</t>
  </si>
  <si>
    <t>TRIANGLE 1C90 L (low) LEFT</t>
  </si>
  <si>
    <t>TRIANGLE 1C90 L (low) RIGHT</t>
  </si>
  <si>
    <t>TRIANGLE 1C90 L (high) LEFT</t>
  </si>
  <si>
    <t>TRIANGLE 1C90 L (high) RIGHT</t>
  </si>
  <si>
    <t>TRIANGLE 3 M (low)</t>
  </si>
  <si>
    <t>TRIANGLE 3 M (high)</t>
  </si>
  <si>
    <t>TRIANGLE 3 M FLAT TOP</t>
  </si>
  <si>
    <t>TRIANGLE ALLEZUP M (low)</t>
  </si>
  <si>
    <t>TRIANGLE ALLEZUP M (high)</t>
  </si>
  <si>
    <t>TRIANGLE ALLEZUP L (low)</t>
  </si>
  <si>
    <t>TRIANGLE ALLEZUP L (high)</t>
  </si>
  <si>
    <t>TRIANGLE ALLEZUP XL (low)</t>
  </si>
  <si>
    <t>TRIANGLE ALLEZUP XL (high)</t>
  </si>
  <si>
    <t>TRIANGLE EQUAL S (low)</t>
  </si>
  <si>
    <t>TRIANGLE EQUAL S (high)</t>
  </si>
  <si>
    <t>TRIANGLE EQUAL M (low)</t>
  </si>
  <si>
    <t>TRIANGLE EQUAL M (high)</t>
  </si>
  <si>
    <t>TRIANGLE EQUAL L (low)</t>
  </si>
  <si>
    <t>TRIANGLE EQUAL L (high)</t>
  </si>
  <si>
    <t>TRIANGLE EQUAL XL (low)</t>
  </si>
  <si>
    <t>TRIANGLE EQUAL XL (high)</t>
  </si>
  <si>
    <t>BOX S</t>
  </si>
  <si>
    <t>BOX M</t>
  </si>
  <si>
    <t>BOX L</t>
  </si>
  <si>
    <t>HEX BOX M (low)</t>
  </si>
  <si>
    <t>HEX BOX L (low)</t>
  </si>
  <si>
    <t>HEX BOX L (high)</t>
  </si>
  <si>
    <t>HEXAGON FLAT TOP ASYMETRIC M</t>
  </si>
  <si>
    <t>HEXAGON FLAT TOP ASYMETRIC L</t>
  </si>
  <si>
    <t>HEXAGON FLAT TOP ASYMETRIC XL</t>
  </si>
  <si>
    <t>TRIANGLE 4 XL</t>
  </si>
  <si>
    <t>TRIANGLE 4 XXL</t>
  </si>
  <si>
    <t>TRIANGLE 4 XXXL</t>
  </si>
  <si>
    <t>PYRAMID FLAT SIDE FLAT TOP M (high)</t>
  </si>
  <si>
    <t>PYRAMID FLAT SIDE FLAT TOP L (high)</t>
  </si>
  <si>
    <t>PYRAMID FLAT SIDE M (low)</t>
  </si>
  <si>
    <t>PYRAMID FLAT SIDE M (high)</t>
  </si>
  <si>
    <t>PYRAMID FLAT SIDE L (low)</t>
  </si>
  <si>
    <t>PYRAMID FLAT SIDE L (high)</t>
  </si>
  <si>
    <t>TOMB S (low)</t>
  </si>
  <si>
    <t>TOMB S (high)</t>
  </si>
  <si>
    <t>TOMB M (low)</t>
  </si>
  <si>
    <t>TOMB M (high)</t>
  </si>
  <si>
    <t>TOMB L (low)</t>
  </si>
  <si>
    <t>TOMB L (high)</t>
  </si>
  <si>
    <t>TOMB XL (low)</t>
  </si>
  <si>
    <t>TOMB XL (high)</t>
  </si>
  <si>
    <t>WEDGE L</t>
  </si>
  <si>
    <t>WEDGE XL</t>
  </si>
  <si>
    <t>HALF HEXAGON L</t>
  </si>
  <si>
    <t>HALF HEXAGON FLAT TOP L</t>
  </si>
  <si>
    <t>RAIL 70</t>
  </si>
  <si>
    <t>RAIL 90</t>
  </si>
  <si>
    <t>RAIL 100</t>
  </si>
  <si>
    <t>RAIL 115</t>
  </si>
  <si>
    <t>RAIL 130</t>
  </si>
  <si>
    <t>TRIANGLE WINGS M (low)</t>
  </si>
  <si>
    <t>TRIANGLE WINGS M (high)</t>
  </si>
  <si>
    <t>TRIANGLE WINGS L (low)</t>
  </si>
  <si>
    <t>TRIANGLE WINGS L (high)</t>
  </si>
  <si>
    <t>TRIANGLE WINGS XL (low)</t>
  </si>
  <si>
    <t>TRIANGLE WINGS XL (high)</t>
  </si>
  <si>
    <t>TRIANGLE WINGS XXL (low)</t>
  </si>
  <si>
    <t>TRIANGLE WINGS XXL (high)</t>
  </si>
  <si>
    <t>TRIANGLE WINGS XXXL (low)</t>
  </si>
  <si>
    <t>TRIANGLE WINGS XXXL (high)</t>
  </si>
  <si>
    <t>TRIANGLE WINGS FLAT SIDE M (low)</t>
  </si>
  <si>
    <t>TRIANGLE WINGS FLAT SIDE M (high)</t>
  </si>
  <si>
    <t>TRIANGLE WINGS FLAT SIDE L (low)</t>
  </si>
  <si>
    <t>TRIANGLE WINGS FLAT SIDE L (high)</t>
  </si>
  <si>
    <t>TRIANGLE WINGS FLAT SIDE XL (low)</t>
  </si>
  <si>
    <t>TRIANGLE WINGS FLAT SIDE XL (high)</t>
  </si>
  <si>
    <t>TRIANGLE WINGS FLAT SIDE XXL (low)</t>
  </si>
  <si>
    <t>TRIANGLE WINGS FLAT SIDE XXL (high)</t>
  </si>
  <si>
    <t>TRIANGLE WINGS FLAT SIDE XXXL (low)</t>
  </si>
  <si>
    <t>TRIANGLE WINGS FLAT SIDE XXXL (high)</t>
  </si>
  <si>
    <t>TWML</t>
  </si>
  <si>
    <t>TWMH</t>
  </si>
  <si>
    <t>TWLL</t>
  </si>
  <si>
    <t>TWLH</t>
  </si>
  <si>
    <t>TWXL</t>
  </si>
  <si>
    <t>TWXH</t>
  </si>
  <si>
    <t>XXLL</t>
  </si>
  <si>
    <t>XXLH</t>
  </si>
  <si>
    <t>FWML</t>
  </si>
  <si>
    <t>FWMH</t>
  </si>
  <si>
    <t>FWLL</t>
  </si>
  <si>
    <t>FWLH</t>
  </si>
  <si>
    <t>SXXL</t>
  </si>
  <si>
    <t>SXXH</t>
  </si>
  <si>
    <t>SXXXL</t>
  </si>
  <si>
    <t>SXXXH</t>
  </si>
  <si>
    <t>RAIL 70 (long)</t>
  </si>
  <si>
    <t>R70L</t>
  </si>
  <si>
    <t>RAIL 90 (long)</t>
  </si>
  <si>
    <t>R90L</t>
  </si>
  <si>
    <t>RAIL 100 (long)</t>
  </si>
  <si>
    <t>R10L</t>
  </si>
  <si>
    <t>RAIL 115 (long)</t>
  </si>
  <si>
    <t>R11L</t>
  </si>
  <si>
    <t>RAIL 130 (long)</t>
  </si>
  <si>
    <t>R13L</t>
  </si>
  <si>
    <t>TRIANGLE WINGS S (low)</t>
  </si>
  <si>
    <t>TWSL</t>
  </si>
  <si>
    <t>TRIANGLE WINGS S (high)</t>
  </si>
  <si>
    <t>TWSH</t>
  </si>
  <si>
    <t>WXXXL</t>
  </si>
  <si>
    <t>WXXXH</t>
  </si>
  <si>
    <t>TRIANGLE WINGS FLAT SIDE S (low)</t>
  </si>
  <si>
    <t>FWSL</t>
  </si>
  <si>
    <t>TRIANGLE WINGS FLAT SIDE S (high)</t>
  </si>
  <si>
    <t>FWSH</t>
  </si>
  <si>
    <t>WSXL</t>
  </si>
  <si>
    <t>WSXH</t>
  </si>
  <si>
    <t>WEDGE L (high)</t>
  </si>
  <si>
    <t>WEDGE XL (high)</t>
  </si>
  <si>
    <t>WEXH</t>
  </si>
  <si>
    <t>WEDH</t>
  </si>
  <si>
    <t xml:space="preserve">                                         Please visit our website at www.dimensionvolumes.com</t>
  </si>
  <si>
    <t xml:space="preserve">                             For ordering or questions, please email Kristopher at kris@dimensionvolumes.com</t>
  </si>
  <si>
    <t>TRIANGLE FLECHE S (low)</t>
  </si>
  <si>
    <t>TRIANGLE FLECHE S (high)</t>
  </si>
  <si>
    <t>TRIANGLE FLECHE M (low)</t>
  </si>
  <si>
    <t>TRIANGLE FLECHE M (high)</t>
  </si>
  <si>
    <t>TRIANGLE FLECHE L (low)</t>
  </si>
  <si>
    <t>TRIANGLE FLECHE L (high)</t>
  </si>
  <si>
    <t>TRIANGLE FLECHE XL (low)</t>
  </si>
  <si>
    <t>TRIANGLE FLECHE XL (high)</t>
  </si>
  <si>
    <t>STACKS L A-0</t>
  </si>
  <si>
    <t>STACKS L B-A</t>
  </si>
  <si>
    <t>STACKS L C-B</t>
  </si>
  <si>
    <t>STACKS L D-C</t>
  </si>
  <si>
    <t>STACKS L E-D</t>
  </si>
  <si>
    <t>STA0</t>
  </si>
  <si>
    <t>STBA</t>
  </si>
  <si>
    <t>STCB</t>
  </si>
  <si>
    <t>STDC</t>
  </si>
  <si>
    <t>STED</t>
  </si>
  <si>
    <t>50% of shipping on order of 15 000$ and up</t>
  </si>
  <si>
    <t>CAD</t>
  </si>
  <si>
    <t>(Y/N)</t>
  </si>
  <si>
    <t>Dual Tex</t>
  </si>
  <si>
    <t>YES</t>
  </si>
  <si>
    <t>NO</t>
  </si>
  <si>
    <t>SHIPPING</t>
  </si>
  <si>
    <t>Do you need a Tailgate Delivey?</t>
  </si>
  <si>
    <t>Do you have a Loading Dock?</t>
  </si>
  <si>
    <t>Do you have a Fork Lift?</t>
  </si>
  <si>
    <t>Does your location allow acces to a 53ft truck?</t>
  </si>
  <si>
    <t>+10%</t>
  </si>
  <si>
    <t xml:space="preserve"> (Y/N)</t>
  </si>
  <si>
    <t>Bolt-On</t>
  </si>
  <si>
    <t>PRICE</t>
  </si>
  <si>
    <t>Without S &amp; H</t>
  </si>
  <si>
    <t>Weight</t>
  </si>
  <si>
    <t>Units</t>
  </si>
  <si>
    <t>Number of units:</t>
  </si>
  <si>
    <t>Total weight:</t>
  </si>
  <si>
    <t xml:space="preserve">Code </t>
  </si>
  <si>
    <t>Description</t>
  </si>
  <si>
    <t xml:space="preserve">RAIL 90 </t>
  </si>
  <si>
    <t>TRIANGLE FLECHE FAT S (low)</t>
  </si>
  <si>
    <t>TRIANGLE FLECHE FAT S (high)</t>
  </si>
  <si>
    <t>TRIANGLE FLECHE FAT M (low)</t>
  </si>
  <si>
    <t>TRIANGLE FLECHE FAT M (high)</t>
  </si>
  <si>
    <t>TRIANGLE FLECHE FAT L (low)</t>
  </si>
  <si>
    <t>TRIANGLE FLECHE FAT L (high)</t>
  </si>
  <si>
    <t>TRIANGLE FLECHE FAT XL (low)</t>
  </si>
  <si>
    <t>TRIANGLE FLECHE FAT XL (high)</t>
  </si>
  <si>
    <t>2025 CANADIAN ORDER FORM</t>
  </si>
  <si>
    <t>DISCOUNTS - Orders with subtotal over $2000 = 5% discount.   Over $4000 = 7.5% discount.  Over $8000 = 10% discount.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</si>
</sst>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&quot;$&quot;* #,##0.00&quot; &quot;;&quot; &quot;&quot;$&quot;* \(#,##0.00\);&quot; &quot;&quot;$&quot;* &quot;-&quot;??&quot; &quot;"/>
    <numFmt numFmtId="165" formatCode="00000"/>
    <numFmt numFmtId="166" formatCode="#,##0.00\ &quot;$&quot;"/>
    <numFmt numFmtId="167" formatCode="&quot;$&quot;#,##0.00"/>
    <numFmt numFmtId="168" formatCode="0.0"/>
    <numFmt numFmtId="169" formatCode="0.00&quot;$&quot;"/>
  </numFmts>
  <fonts count="19" x14ac:knownFonts="1">
    <font>
      <sz val="12"/>
      <color indexed="8"/>
      <name val="Verdana"/>
    </font>
    <font>
      <sz val="11"/>
      <color indexed="8"/>
      <name val="Calibri"/>
      <family val="2"/>
    </font>
    <font>
      <sz val="10"/>
      <color indexed="8"/>
      <name val="Helvetica"/>
      <family val="2"/>
    </font>
    <font>
      <b/>
      <sz val="24"/>
      <color indexed="8"/>
      <name val="Calibri"/>
      <family val="2"/>
    </font>
    <font>
      <b/>
      <sz val="20"/>
      <color indexed="8"/>
      <name val="Calibri"/>
      <family val="2"/>
    </font>
    <font>
      <b/>
      <sz val="8"/>
      <color indexed="10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i/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u/>
      <sz val="11"/>
      <color indexed="8"/>
      <name val="Calibri"/>
      <family val="2"/>
    </font>
    <font>
      <sz val="10"/>
      <color indexed="8"/>
      <name val="Arial"/>
      <family val="2"/>
    </font>
    <font>
      <u/>
      <sz val="12"/>
      <color theme="10"/>
      <name val="Verdana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8"/>
      <name val="Verdana"/>
      <family val="2"/>
    </font>
    <font>
      <b/>
      <sz val="8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8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3" tint="0.59999389629810485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2"/>
      </bottom>
      <diagonal/>
    </border>
    <border>
      <left style="thin">
        <color indexed="9"/>
      </left>
      <right style="thin">
        <color indexed="9"/>
      </right>
      <top style="thin">
        <color theme="2"/>
      </top>
      <bottom style="thin">
        <color indexed="9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auto="1"/>
      </left>
      <right/>
      <top style="thin">
        <color theme="2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/>
      <bottom style="medium">
        <color auto="1"/>
      </bottom>
      <diagonal/>
    </border>
    <border>
      <left/>
      <right style="thin">
        <color indexed="9"/>
      </right>
      <top/>
      <bottom style="medium">
        <color auto="1"/>
      </bottom>
      <diagonal/>
    </border>
    <border>
      <left style="thin">
        <color indexed="9"/>
      </left>
      <right/>
      <top/>
      <bottom style="thin">
        <color auto="1"/>
      </bottom>
      <diagonal/>
    </border>
    <border>
      <left/>
      <right style="thin">
        <color theme="2" tint="-0.249977111117893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2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4" fillId="0" borderId="3" applyNumberFormat="0" applyFill="0" applyBorder="0" applyAlignment="0" applyProtection="0">
      <alignment vertical="top" wrapText="1"/>
    </xf>
  </cellStyleXfs>
  <cellXfs count="177">
    <xf numFmtId="0" fontId="0" fillId="0" borderId="0" xfId="0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2" borderId="3" xfId="0" applyNumberFormat="1" applyFont="1" applyFill="1" applyBorder="1" applyAlignment="1"/>
    <xf numFmtId="0" fontId="1" fillId="0" borderId="4" xfId="0" applyFont="1" applyBorder="1" applyAlignment="1"/>
    <xf numFmtId="0" fontId="3" fillId="0" borderId="1" xfId="0" applyNumberFormat="1" applyFont="1" applyBorder="1" applyAlignment="1"/>
    <xf numFmtId="1" fontId="4" fillId="0" borderId="1" xfId="0" applyNumberFormat="1" applyFont="1" applyBorder="1" applyAlignment="1"/>
    <xf numFmtId="1" fontId="1" fillId="0" borderId="1" xfId="0" applyNumberFormat="1" applyFont="1" applyBorder="1" applyAlignment="1"/>
    <xf numFmtId="1" fontId="1" fillId="0" borderId="2" xfId="0" applyNumberFormat="1" applyFont="1" applyBorder="1" applyAlignment="1"/>
    <xf numFmtId="1" fontId="1" fillId="2" borderId="3" xfId="0" applyNumberFormat="1" applyFont="1" applyFill="1" applyBorder="1" applyAlignment="1"/>
    <xf numFmtId="1" fontId="1" fillId="0" borderId="4" xfId="0" applyNumberFormat="1" applyFont="1" applyBorder="1" applyAlignment="1"/>
    <xf numFmtId="1" fontId="1" fillId="0" borderId="5" xfId="0" applyNumberFormat="1" applyFont="1" applyBorder="1" applyAlignment="1"/>
    <xf numFmtId="0" fontId="1" fillId="0" borderId="5" xfId="0" applyFont="1" applyBorder="1" applyAlignment="1"/>
    <xf numFmtId="0" fontId="5" fillId="3" borderId="3" xfId="0" applyNumberFormat="1" applyFont="1" applyFill="1" applyBorder="1" applyAlignment="1">
      <alignment horizontal="center"/>
    </xf>
    <xf numFmtId="1" fontId="6" fillId="0" borderId="4" xfId="0" applyNumberFormat="1" applyFont="1" applyBorder="1" applyAlignment="1"/>
    <xf numFmtId="1" fontId="6" fillId="0" borderId="2" xfId="0" applyNumberFormat="1" applyFont="1" applyBorder="1" applyAlignment="1"/>
    <xf numFmtId="1" fontId="7" fillId="0" borderId="6" xfId="0" applyNumberFormat="1" applyFont="1" applyBorder="1" applyAlignment="1">
      <alignment horizontal="left"/>
    </xf>
    <xf numFmtId="1" fontId="7" fillId="0" borderId="1" xfId="0" applyNumberFormat="1" applyFont="1" applyBorder="1" applyAlignment="1">
      <alignment horizontal="left"/>
    </xf>
    <xf numFmtId="0" fontId="8" fillId="0" borderId="8" xfId="0" applyNumberFormat="1" applyFont="1" applyBorder="1" applyAlignment="1">
      <alignment horizontal="center"/>
    </xf>
    <xf numFmtId="1" fontId="7" fillId="0" borderId="9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9" xfId="0" applyFont="1" applyBorder="1" applyAlignment="1"/>
    <xf numFmtId="0" fontId="9" fillId="0" borderId="6" xfId="0" applyNumberFormat="1" applyFont="1" applyBorder="1" applyAlignment="1"/>
    <xf numFmtId="1" fontId="9" fillId="0" borderId="6" xfId="0" applyNumberFormat="1" applyFont="1" applyBorder="1" applyAlignment="1"/>
    <xf numFmtId="0" fontId="9" fillId="0" borderId="6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1" fontId="9" fillId="2" borderId="3" xfId="0" applyNumberFormat="1" applyFont="1" applyFill="1" applyBorder="1" applyAlignment="1"/>
    <xf numFmtId="1" fontId="10" fillId="0" borderId="12" xfId="0" applyNumberFormat="1" applyFont="1" applyBorder="1" applyAlignment="1"/>
    <xf numFmtId="0" fontId="1" fillId="0" borderId="13" xfId="0" applyFont="1" applyBorder="1" applyAlignment="1"/>
    <xf numFmtId="0" fontId="1" fillId="0" borderId="1" xfId="0" applyNumberFormat="1" applyFont="1" applyBorder="1" applyAlignment="1"/>
    <xf numFmtId="164" fontId="1" fillId="0" borderId="15" xfId="0" applyNumberFormat="1" applyFont="1" applyBorder="1" applyAlignment="1"/>
    <xf numFmtId="1" fontId="10" fillId="7" borderId="16" xfId="0" applyNumberFormat="1" applyFont="1" applyFill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/>
    <xf numFmtId="164" fontId="9" fillId="0" borderId="2" xfId="0" applyNumberFormat="1" applyFont="1" applyBorder="1" applyAlignment="1"/>
    <xf numFmtId="1" fontId="9" fillId="0" borderId="2" xfId="0" applyNumberFormat="1" applyFont="1" applyBorder="1" applyAlignment="1"/>
    <xf numFmtId="1" fontId="9" fillId="0" borderId="1" xfId="0" applyNumberFormat="1" applyFont="1" applyBorder="1" applyAlignment="1"/>
    <xf numFmtId="0" fontId="1" fillId="0" borderId="8" xfId="0" applyFont="1" applyBorder="1" applyAlignment="1"/>
    <xf numFmtId="1" fontId="6" fillId="0" borderId="12" xfId="0" applyNumberFormat="1" applyFont="1" applyBorder="1" applyAlignment="1">
      <alignment horizontal="left"/>
    </xf>
    <xf numFmtId="1" fontId="1" fillId="0" borderId="12" xfId="0" applyNumberFormat="1" applyFont="1" applyBorder="1" applyAlignment="1"/>
    <xf numFmtId="1" fontId="1" fillId="11" borderId="3" xfId="0" applyNumberFormat="1" applyFont="1" applyFill="1" applyBorder="1" applyAlignment="1"/>
    <xf numFmtId="0" fontId="1" fillId="0" borderId="21" xfId="0" applyFont="1" applyBorder="1" applyAlignment="1"/>
    <xf numFmtId="0" fontId="1" fillId="0" borderId="22" xfId="0" applyFont="1" applyBorder="1" applyAlignment="1"/>
    <xf numFmtId="0" fontId="1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/>
    <xf numFmtId="1" fontId="1" fillId="0" borderId="23" xfId="0" applyNumberFormat="1" applyFont="1" applyBorder="1" applyAlignment="1"/>
    <xf numFmtId="1" fontId="7" fillId="0" borderId="2" xfId="0" applyNumberFormat="1" applyFont="1" applyBorder="1" applyAlignment="1">
      <alignment horizontal="left"/>
    </xf>
    <xf numFmtId="1" fontId="7" fillId="0" borderId="4" xfId="0" applyNumberFormat="1" applyFont="1" applyBorder="1" applyAlignment="1">
      <alignment horizontal="left"/>
    </xf>
    <xf numFmtId="1" fontId="1" fillId="0" borderId="24" xfId="0" applyNumberFormat="1" applyFont="1" applyBorder="1" applyAlignment="1"/>
    <xf numFmtId="1" fontId="7" fillId="0" borderId="24" xfId="0" applyNumberFormat="1" applyFont="1" applyBorder="1" applyAlignment="1">
      <alignment horizontal="left"/>
    </xf>
    <xf numFmtId="1" fontId="12" fillId="0" borderId="5" xfId="0" applyNumberFormat="1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1" fontId="12" fillId="0" borderId="28" xfId="0" applyNumberFormat="1" applyFont="1" applyBorder="1" applyAlignment="1"/>
    <xf numFmtId="0" fontId="1" fillId="0" borderId="29" xfId="0" applyNumberFormat="1" applyFont="1" applyBorder="1" applyAlignment="1"/>
    <xf numFmtId="0" fontId="1" fillId="0" borderId="28" xfId="0" applyFont="1" applyBorder="1" applyAlignment="1"/>
    <xf numFmtId="1" fontId="9" fillId="0" borderId="30" xfId="0" applyNumberFormat="1" applyFont="1" applyBorder="1" applyAlignment="1"/>
    <xf numFmtId="1" fontId="1" fillId="0" borderId="31" xfId="0" applyNumberFormat="1" applyFont="1" applyBorder="1" applyAlignment="1"/>
    <xf numFmtId="1" fontId="1" fillId="0" borderId="27" xfId="0" applyNumberFormat="1" applyFont="1" applyBorder="1" applyAlignment="1"/>
    <xf numFmtId="0" fontId="1" fillId="0" borderId="31" xfId="0" applyFont="1" applyBorder="1" applyAlignment="1"/>
    <xf numFmtId="166" fontId="1" fillId="0" borderId="8" xfId="0" applyNumberFormat="1" applyFont="1" applyBorder="1" applyAlignment="1"/>
    <xf numFmtId="1" fontId="9" fillId="0" borderId="6" xfId="0" applyNumberFormat="1" applyFont="1" applyBorder="1" applyAlignment="1">
      <alignment horizontal="center"/>
    </xf>
    <xf numFmtId="0" fontId="13" fillId="0" borderId="1" xfId="0" applyFont="1" applyBorder="1" applyAlignment="1" applyProtection="1">
      <protection hidden="1"/>
    </xf>
    <xf numFmtId="1" fontId="9" fillId="5" borderId="17" xfId="0" applyNumberFormat="1" applyFont="1" applyFill="1" applyBorder="1" applyAlignment="1">
      <alignment horizontal="center"/>
    </xf>
    <xf numFmtId="1" fontId="11" fillId="6" borderId="18" xfId="0" applyNumberFormat="1" applyFont="1" applyFill="1" applyBorder="1" applyAlignment="1">
      <alignment horizontal="center"/>
    </xf>
    <xf numFmtId="1" fontId="9" fillId="8" borderId="19" xfId="0" applyNumberFormat="1" applyFont="1" applyFill="1" applyBorder="1" applyAlignment="1">
      <alignment horizontal="center"/>
    </xf>
    <xf numFmtId="1" fontId="11" fillId="9" borderId="19" xfId="0" applyNumberFormat="1" applyFont="1" applyFill="1" applyBorder="1" applyAlignment="1">
      <alignment horizontal="center"/>
    </xf>
    <xf numFmtId="1" fontId="11" fillId="10" borderId="19" xfId="0" applyNumberFormat="1" applyFont="1" applyFill="1" applyBorder="1" applyAlignment="1">
      <alignment horizontal="center"/>
    </xf>
    <xf numFmtId="0" fontId="13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Alignment="1"/>
    <xf numFmtId="0" fontId="13" fillId="11" borderId="1" xfId="0" applyFont="1" applyFill="1" applyBorder="1" applyAlignment="1" applyProtection="1">
      <protection hidden="1"/>
    </xf>
    <xf numFmtId="0" fontId="13" fillId="0" borderId="37" xfId="0" applyFont="1" applyBorder="1" applyAlignment="1" applyProtection="1">
      <protection hidden="1"/>
    </xf>
    <xf numFmtId="0" fontId="13" fillId="0" borderId="8" xfId="0" applyFont="1" applyBorder="1" applyAlignment="1" applyProtection="1">
      <protection hidden="1"/>
    </xf>
    <xf numFmtId="167" fontId="13" fillId="0" borderId="1" xfId="0" applyNumberFormat="1" applyFont="1" applyBorder="1" applyAlignment="1" applyProtection="1">
      <protection hidden="1"/>
    </xf>
    <xf numFmtId="0" fontId="14" fillId="0" borderId="1" xfId="1" applyBorder="1" applyAlignment="1" applyProtection="1">
      <protection hidden="1"/>
    </xf>
    <xf numFmtId="0" fontId="13" fillId="0" borderId="1" xfId="0" applyFont="1" applyFill="1" applyBorder="1" applyAlignment="1" applyProtection="1">
      <protection hidden="1"/>
    </xf>
    <xf numFmtId="0" fontId="12" fillId="0" borderId="1" xfId="0" applyNumberFormat="1" applyFont="1" applyFill="1" applyBorder="1" applyAlignment="1"/>
    <xf numFmtId="0" fontId="14" fillId="0" borderId="1" xfId="1" applyFill="1" applyBorder="1" applyAlignment="1" applyProtection="1">
      <protection hidden="1"/>
    </xf>
    <xf numFmtId="0" fontId="14" fillId="11" borderId="1" xfId="1" applyFill="1" applyBorder="1" applyAlignment="1" applyProtection="1">
      <protection hidden="1"/>
    </xf>
    <xf numFmtId="0" fontId="15" fillId="11" borderId="8" xfId="0" applyFont="1" applyFill="1" applyBorder="1" applyAlignment="1" applyProtection="1">
      <protection hidden="1"/>
    </xf>
    <xf numFmtId="167" fontId="14" fillId="0" borderId="1" xfId="1" applyNumberFormat="1" applyBorder="1" applyAlignment="1" applyProtection="1">
      <protection hidden="1"/>
    </xf>
    <xf numFmtId="0" fontId="16" fillId="0" borderId="8" xfId="0" applyFont="1" applyBorder="1" applyAlignment="1"/>
    <xf numFmtId="0" fontId="16" fillId="0" borderId="1" xfId="0" applyFont="1" applyBorder="1" applyAlignment="1"/>
    <xf numFmtId="0" fontId="16" fillId="0" borderId="20" xfId="0" applyFont="1" applyBorder="1" applyAlignment="1"/>
    <xf numFmtId="0" fontId="9" fillId="0" borderId="8" xfId="0" applyFont="1" applyBorder="1" applyAlignment="1"/>
    <xf numFmtId="1" fontId="1" fillId="4" borderId="42" xfId="0" applyNumberFormat="1" applyFont="1" applyFill="1" applyBorder="1" applyAlignment="1"/>
    <xf numFmtId="1" fontId="1" fillId="4" borderId="43" xfId="0" applyNumberFormat="1" applyFont="1" applyFill="1" applyBorder="1" applyAlignment="1"/>
    <xf numFmtId="1" fontId="1" fillId="4" borderId="44" xfId="0" applyNumberFormat="1" applyFont="1" applyFill="1" applyBorder="1" applyAlignment="1"/>
    <xf numFmtId="1" fontId="1" fillId="4" borderId="45" xfId="0" applyNumberFormat="1" applyFont="1" applyFill="1" applyBorder="1" applyAlignment="1"/>
    <xf numFmtId="1" fontId="1" fillId="4" borderId="46" xfId="0" applyNumberFormat="1" applyFont="1" applyFill="1" applyBorder="1" applyAlignment="1"/>
    <xf numFmtId="1" fontId="1" fillId="4" borderId="47" xfId="0" applyNumberFormat="1" applyFont="1" applyFill="1" applyBorder="1" applyAlignment="1"/>
    <xf numFmtId="1" fontId="1" fillId="4" borderId="48" xfId="0" applyNumberFormat="1" applyFont="1" applyFill="1" applyBorder="1" applyAlignment="1"/>
    <xf numFmtId="1" fontId="1" fillId="4" borderId="49" xfId="0" applyNumberFormat="1" applyFont="1" applyFill="1" applyBorder="1" applyAlignment="1"/>
    <xf numFmtId="1" fontId="1" fillId="4" borderId="50" xfId="0" applyNumberFormat="1" applyFont="1" applyFill="1" applyBorder="1" applyAlignment="1"/>
    <xf numFmtId="1" fontId="18" fillId="0" borderId="5" xfId="0" applyNumberFormat="1" applyFont="1" applyBorder="1" applyAlignment="1">
      <alignment horizontal="center"/>
    </xf>
    <xf numFmtId="1" fontId="1" fillId="4" borderId="51" xfId="0" applyNumberFormat="1" applyFont="1" applyFill="1" applyBorder="1" applyAlignment="1"/>
    <xf numFmtId="1" fontId="1" fillId="4" borderId="52" xfId="0" applyNumberFormat="1" applyFont="1" applyFill="1" applyBorder="1" applyAlignment="1"/>
    <xf numFmtId="49" fontId="1" fillId="0" borderId="9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" fillId="4" borderId="53" xfId="0" applyNumberFormat="1" applyFont="1" applyFill="1" applyBorder="1" applyAlignment="1"/>
    <xf numFmtId="1" fontId="1" fillId="4" borderId="54" xfId="0" applyNumberFormat="1" applyFont="1" applyFill="1" applyBorder="1" applyAlignment="1"/>
    <xf numFmtId="1" fontId="1" fillId="11" borderId="55" xfId="0" applyNumberFormat="1" applyFont="1" applyFill="1" applyBorder="1" applyAlignment="1"/>
    <xf numFmtId="1" fontId="1" fillId="11" borderId="56" xfId="0" applyNumberFormat="1" applyFont="1" applyFill="1" applyBorder="1" applyAlignment="1"/>
    <xf numFmtId="0" fontId="9" fillId="0" borderId="14" xfId="0" applyNumberFormat="1" applyFont="1" applyBorder="1" applyAlignment="1">
      <alignment horizontal="right"/>
    </xf>
    <xf numFmtId="0" fontId="9" fillId="0" borderId="1" xfId="0" applyNumberFormat="1" applyFont="1" applyBorder="1" applyAlignment="1">
      <alignment horizontal="right"/>
    </xf>
    <xf numFmtId="0" fontId="1" fillId="0" borderId="5" xfId="0" applyNumberFormat="1" applyFont="1" applyFill="1" applyBorder="1" applyAlignment="1"/>
    <xf numFmtId="49" fontId="1" fillId="0" borderId="5" xfId="0" applyNumberFormat="1" applyFont="1" applyFill="1" applyBorder="1" applyAlignment="1"/>
    <xf numFmtId="0" fontId="1" fillId="0" borderId="32" xfId="0" applyNumberFormat="1" applyFont="1" applyFill="1" applyBorder="1" applyAlignment="1"/>
    <xf numFmtId="49" fontId="1" fillId="0" borderId="27" xfId="0" applyNumberFormat="1" applyFont="1" applyFill="1" applyBorder="1" applyAlignment="1"/>
    <xf numFmtId="168" fontId="1" fillId="0" borderId="1" xfId="0" applyNumberFormat="1" applyFont="1" applyBorder="1" applyAlignment="1"/>
    <xf numFmtId="168" fontId="1" fillId="0" borderId="2" xfId="0" applyNumberFormat="1" applyFont="1" applyBorder="1" applyAlignment="1"/>
    <xf numFmtId="168" fontId="7" fillId="0" borderId="23" xfId="0" applyNumberFormat="1" applyFont="1" applyBorder="1" applyAlignment="1">
      <alignment horizontal="left"/>
    </xf>
    <xf numFmtId="168" fontId="7" fillId="0" borderId="21" xfId="0" applyNumberFormat="1" applyFont="1" applyBorder="1" applyAlignment="1">
      <alignment horizontal="left"/>
    </xf>
    <xf numFmtId="168" fontId="1" fillId="0" borderId="57" xfId="0" applyNumberFormat="1" applyFont="1" applyBorder="1" applyAlignment="1">
      <alignment horizontal="center"/>
    </xf>
    <xf numFmtId="168" fontId="1" fillId="4" borderId="43" xfId="0" applyNumberFormat="1" applyFont="1" applyFill="1" applyBorder="1" applyAlignment="1"/>
    <xf numFmtId="168" fontId="1" fillId="4" borderId="46" xfId="0" applyNumberFormat="1" applyFont="1" applyFill="1" applyBorder="1" applyAlignment="1"/>
    <xf numFmtId="168" fontId="1" fillId="4" borderId="49" xfId="0" applyNumberFormat="1" applyFont="1" applyFill="1" applyBorder="1" applyAlignment="1"/>
    <xf numFmtId="168" fontId="1" fillId="11" borderId="56" xfId="0" applyNumberFormat="1" applyFont="1" applyFill="1" applyBorder="1" applyAlignment="1"/>
    <xf numFmtId="168" fontId="9" fillId="0" borderId="8" xfId="0" applyNumberFormat="1" applyFont="1" applyBorder="1" applyAlignment="1">
      <alignment horizontal="center"/>
    </xf>
    <xf numFmtId="168" fontId="9" fillId="0" borderId="6" xfId="0" applyNumberFormat="1" applyFont="1" applyBorder="1" applyAlignment="1">
      <alignment horizontal="center"/>
    </xf>
    <xf numFmtId="168" fontId="1" fillId="0" borderId="12" xfId="0" applyNumberFormat="1" applyFont="1" applyBorder="1" applyAlignment="1"/>
    <xf numFmtId="168" fontId="9" fillId="0" borderId="1" xfId="0" applyNumberFormat="1" applyFont="1" applyBorder="1" applyAlignment="1"/>
    <xf numFmtId="168" fontId="1" fillId="0" borderId="0" xfId="0" applyNumberFormat="1" applyFont="1" applyAlignment="1"/>
    <xf numFmtId="168" fontId="13" fillId="0" borderId="1" xfId="0" quotePrefix="1" applyNumberFormat="1" applyFont="1" applyBorder="1" applyAlignment="1" applyProtection="1">
      <protection hidden="1"/>
    </xf>
    <xf numFmtId="168" fontId="13" fillId="0" borderId="3" xfId="0" applyNumberFormat="1" applyFont="1" applyBorder="1" applyAlignment="1" applyProtection="1">
      <protection hidden="1"/>
    </xf>
    <xf numFmtId="0" fontId="9" fillId="0" borderId="5" xfId="0" applyFont="1" applyBorder="1" applyAlignment="1"/>
    <xf numFmtId="1" fontId="9" fillId="0" borderId="5" xfId="0" applyNumberFormat="1" applyFont="1" applyBorder="1" applyAlignment="1"/>
    <xf numFmtId="168" fontId="9" fillId="0" borderId="0" xfId="0" applyNumberFormat="1" applyFont="1" applyAlignment="1"/>
    <xf numFmtId="1" fontId="9" fillId="0" borderId="58" xfId="0" applyNumberFormat="1" applyFont="1" applyBorder="1" applyAlignment="1">
      <alignment horizontal="center"/>
    </xf>
    <xf numFmtId="0" fontId="1" fillId="0" borderId="12" xfId="0" applyFont="1" applyBorder="1" applyAlignment="1"/>
    <xf numFmtId="1" fontId="1" fillId="5" borderId="60" xfId="0" applyNumberFormat="1" applyFont="1" applyFill="1" applyBorder="1" applyAlignment="1">
      <alignment horizontal="center"/>
    </xf>
    <xf numFmtId="1" fontId="10" fillId="6" borderId="35" xfId="0" applyNumberFormat="1" applyFont="1" applyFill="1" applyBorder="1" applyAlignment="1">
      <alignment horizontal="center"/>
    </xf>
    <xf numFmtId="1" fontId="1" fillId="8" borderId="59" xfId="0" applyNumberFormat="1" applyFont="1" applyFill="1" applyBorder="1" applyAlignment="1">
      <alignment horizontal="center"/>
    </xf>
    <xf numFmtId="1" fontId="10" fillId="9" borderId="59" xfId="0" applyNumberFormat="1" applyFont="1" applyFill="1" applyBorder="1" applyAlignment="1">
      <alignment horizontal="center"/>
    </xf>
    <xf numFmtId="1" fontId="10" fillId="10" borderId="59" xfId="0" applyNumberFormat="1" applyFont="1" applyFill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0" fillId="7" borderId="61" xfId="0" applyNumberFormat="1" applyFont="1" applyFill="1" applyBorder="1" applyAlignment="1">
      <alignment horizontal="center"/>
    </xf>
    <xf numFmtId="0" fontId="9" fillId="0" borderId="3" xfId="0" applyFont="1" applyBorder="1" applyAlignment="1"/>
    <xf numFmtId="0" fontId="9" fillId="0" borderId="7" xfId="0" applyFont="1" applyBorder="1" applyAlignment="1"/>
    <xf numFmtId="0" fontId="1" fillId="0" borderId="7" xfId="0" applyFont="1" applyBorder="1" applyAlignment="1"/>
    <xf numFmtId="0" fontId="1" fillId="0" borderId="62" xfId="0" applyFont="1" applyBorder="1" applyAlignment="1"/>
    <xf numFmtId="169" fontId="1" fillId="0" borderId="1" xfId="0" applyNumberFormat="1" applyFont="1" applyBorder="1" applyAlignment="1"/>
    <xf numFmtId="169" fontId="1" fillId="0" borderId="5" xfId="0" applyNumberFormat="1" applyFont="1" applyBorder="1" applyAlignment="1"/>
    <xf numFmtId="169" fontId="6" fillId="0" borderId="7" xfId="0" applyNumberFormat="1" applyFont="1" applyBorder="1" applyAlignment="1"/>
    <xf numFmtId="169" fontId="5" fillId="3" borderId="3" xfId="0" applyNumberFormat="1" applyFont="1" applyFill="1" applyBorder="1" applyAlignment="1">
      <alignment horizontal="center"/>
    </xf>
    <xf numFmtId="169" fontId="6" fillId="0" borderId="2" xfId="0" applyNumberFormat="1" applyFont="1" applyBorder="1" applyAlignment="1"/>
    <xf numFmtId="169" fontId="9" fillId="0" borderId="1" xfId="0" applyNumberFormat="1" applyFont="1" applyBorder="1" applyAlignment="1">
      <alignment horizontal="center"/>
    </xf>
    <xf numFmtId="169" fontId="9" fillId="0" borderId="6" xfId="0" applyNumberFormat="1" applyFont="1" applyBorder="1" applyAlignment="1">
      <alignment horizontal="center"/>
    </xf>
    <xf numFmtId="169" fontId="1" fillId="0" borderId="9" xfId="0" applyNumberFormat="1" applyFont="1" applyBorder="1" applyAlignment="1">
      <alignment horizontal="center"/>
    </xf>
    <xf numFmtId="169" fontId="1" fillId="0" borderId="25" xfId="0" applyNumberFormat="1" applyFont="1" applyBorder="1" applyAlignment="1"/>
    <xf numFmtId="169" fontId="1" fillId="0" borderId="3" xfId="0" applyNumberFormat="1" applyFont="1" applyBorder="1" applyAlignment="1"/>
    <xf numFmtId="169" fontId="1" fillId="0" borderId="26" xfId="0" applyNumberFormat="1" applyFont="1" applyBorder="1" applyAlignment="1"/>
    <xf numFmtId="169" fontId="9" fillId="0" borderId="1" xfId="0" applyNumberFormat="1" applyFont="1" applyBorder="1" applyAlignment="1"/>
    <xf numFmtId="169" fontId="1" fillId="0" borderId="0" xfId="0" applyNumberFormat="1" applyFont="1" applyAlignment="1"/>
    <xf numFmtId="0" fontId="7" fillId="0" borderId="1" xfId="0" applyFont="1" applyBorder="1" applyAlignment="1" applyProtection="1">
      <protection hidden="1"/>
    </xf>
    <xf numFmtId="0" fontId="7" fillId="0" borderId="37" xfId="0" applyFont="1" applyBorder="1" applyAlignment="1" applyProtection="1">
      <protection hidden="1"/>
    </xf>
    <xf numFmtId="0" fontId="7" fillId="0" borderId="8" xfId="0" applyFont="1" applyBorder="1" applyAlignment="1" applyProtection="1">
      <protection hidden="1"/>
    </xf>
    <xf numFmtId="1" fontId="1" fillId="0" borderId="40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1" fontId="6" fillId="0" borderId="38" xfId="0" applyNumberFormat="1" applyFont="1" applyBorder="1" applyAlignment="1"/>
    <xf numFmtId="1" fontId="6" fillId="0" borderId="39" xfId="0" applyNumberFormat="1" applyFont="1" applyBorder="1" applyAlignment="1"/>
    <xf numFmtId="0" fontId="1" fillId="0" borderId="13" xfId="0" applyFont="1" applyBorder="1" applyAlignment="1"/>
    <xf numFmtId="0" fontId="1" fillId="0" borderId="34" xfId="0" applyFont="1" applyBorder="1" applyAlignment="1"/>
    <xf numFmtId="1" fontId="6" fillId="0" borderId="10" xfId="0" applyNumberFormat="1" applyFont="1" applyBorder="1" applyAlignment="1">
      <alignment horizontal="left"/>
    </xf>
    <xf numFmtId="1" fontId="6" fillId="0" borderId="35" xfId="0" applyNumberFormat="1" applyFont="1" applyBorder="1" applyAlignment="1">
      <alignment horizontal="left"/>
    </xf>
    <xf numFmtId="1" fontId="6" fillId="0" borderId="11" xfId="0" applyNumberFormat="1" applyFont="1" applyBorder="1" applyAlignment="1">
      <alignment horizontal="left"/>
    </xf>
    <xf numFmtId="1" fontId="6" fillId="0" borderId="33" xfId="0" applyNumberFormat="1" applyFont="1" applyBorder="1" applyAlignment="1">
      <alignment horizontal="left"/>
    </xf>
    <xf numFmtId="1" fontId="6" fillId="0" borderId="36" xfId="0" applyNumberFormat="1" applyFont="1" applyBorder="1" applyAlignment="1">
      <alignment horizontal="left"/>
    </xf>
    <xf numFmtId="165" fontId="6" fillId="0" borderId="10" xfId="0" applyNumberFormat="1" applyFont="1" applyBorder="1" applyAlignment="1">
      <alignment horizontal="left"/>
    </xf>
    <xf numFmtId="165" fontId="6" fillId="0" borderId="36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B0F0"/>
      <rgbColor rgb="FFFF0000"/>
      <rgbColor rgb="FFBFBFBF"/>
      <rgbColor rgb="FF993366"/>
      <rgbColor rgb="FF3366FF"/>
      <rgbColor rgb="FFA5A5A5"/>
      <rgbColor rgb="FF00B050"/>
      <rgbColor rgb="FFFFFF00"/>
      <rgbColor rgb="FF0070C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1352550</xdr:colOff>
      <xdr:row>4</xdr:row>
      <xdr:rowOff>36246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06650" cy="117607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mensionvolumes.com/product/triangle-1c90-s-high-right/" TargetMode="External"/><Relationship Id="rId21" Type="http://schemas.openxmlformats.org/officeDocument/2006/relationships/hyperlink" Target="https://dimensionvolumes.com/product/pyramid-xl-low/" TargetMode="External"/><Relationship Id="rId42" Type="http://schemas.openxmlformats.org/officeDocument/2006/relationships/hyperlink" Target="https://dimensionvolumes.com/product/triangle-equal-m-high/" TargetMode="External"/><Relationship Id="rId47" Type="http://schemas.openxmlformats.org/officeDocument/2006/relationships/hyperlink" Target="https://dimensionvolumes.com/product/triangle-equal-xl-low/" TargetMode="External"/><Relationship Id="rId63" Type="http://schemas.openxmlformats.org/officeDocument/2006/relationships/hyperlink" Target="https://dimensionvolumes.com/product/triangle-72-l/" TargetMode="External"/><Relationship Id="rId68" Type="http://schemas.openxmlformats.org/officeDocument/2006/relationships/hyperlink" Target="https://dimensionvolumes.com/product/tombs-s-high/" TargetMode="External"/><Relationship Id="rId84" Type="http://schemas.openxmlformats.org/officeDocument/2006/relationships/hyperlink" Target="https://dimensionvolumes.com/product/rail-100-long/" TargetMode="External"/><Relationship Id="rId89" Type="http://schemas.openxmlformats.org/officeDocument/2006/relationships/hyperlink" Target="https://dimensionvolumes.com/product/wings-s-low/" TargetMode="External"/><Relationship Id="rId112" Type="http://schemas.openxmlformats.org/officeDocument/2006/relationships/hyperlink" Target="https://dimensionvolumes.com/product/stacks-l-d-c/" TargetMode="External"/><Relationship Id="rId16" Type="http://schemas.openxmlformats.org/officeDocument/2006/relationships/hyperlink" Target="https://dimensionvolumes.com/product/pyramid-s-high/" TargetMode="External"/><Relationship Id="rId107" Type="http://schemas.openxmlformats.org/officeDocument/2006/relationships/hyperlink" Target="https://dimensionvolumes.com/product/wings-flat-side-xxl-low/" TargetMode="External"/><Relationship Id="rId11" Type="http://schemas.openxmlformats.org/officeDocument/2006/relationships/hyperlink" Target="https://dimensionvolumes.com/product/picasso-l-low/" TargetMode="External"/><Relationship Id="rId32" Type="http://schemas.openxmlformats.org/officeDocument/2006/relationships/hyperlink" Target="https://dimensionvolumes.com/product/triangle-1c90-l-low-right/" TargetMode="External"/><Relationship Id="rId37" Type="http://schemas.openxmlformats.org/officeDocument/2006/relationships/hyperlink" Target="https://dimensionvolumes.com/product/triangle-allezup-xl-low/" TargetMode="External"/><Relationship Id="rId53" Type="http://schemas.openxmlformats.org/officeDocument/2006/relationships/hyperlink" Target="https://dimensionvolumes.com/product/triangle-fleche-l-low/" TargetMode="External"/><Relationship Id="rId58" Type="http://schemas.openxmlformats.org/officeDocument/2006/relationships/hyperlink" Target="https://dimensionvolumes.com/product/half-arrow-symetric-l-high/" TargetMode="External"/><Relationship Id="rId74" Type="http://schemas.openxmlformats.org/officeDocument/2006/relationships/hyperlink" Target="https://dimensionvolumes.com/product/tomb-xl-high/" TargetMode="External"/><Relationship Id="rId79" Type="http://schemas.openxmlformats.org/officeDocument/2006/relationships/hyperlink" Target="https://dimensionvolumes.com/product/rail-70/" TargetMode="External"/><Relationship Id="rId102" Type="http://schemas.openxmlformats.org/officeDocument/2006/relationships/hyperlink" Target="https://dimensionvolumes.com/product/wings-flat-side-m-high/" TargetMode="External"/><Relationship Id="rId5" Type="http://schemas.openxmlformats.org/officeDocument/2006/relationships/hyperlink" Target="https://dimensionvolumes.com/product/pentagon-xl-low/" TargetMode="External"/><Relationship Id="rId90" Type="http://schemas.openxmlformats.org/officeDocument/2006/relationships/hyperlink" Target="https://dimensionvolumes.com/product/wings-s-high/" TargetMode="External"/><Relationship Id="rId95" Type="http://schemas.openxmlformats.org/officeDocument/2006/relationships/hyperlink" Target="https://dimensionvolumes.com/product/wings-xl-low/" TargetMode="External"/><Relationship Id="rId22" Type="http://schemas.openxmlformats.org/officeDocument/2006/relationships/hyperlink" Target="https://dimensionvolumes.com/product/pyramid-xl-high/" TargetMode="External"/><Relationship Id="rId27" Type="http://schemas.openxmlformats.org/officeDocument/2006/relationships/hyperlink" Target="https://dimensionvolumes.com/product/triangle-1c90-m-low-left/" TargetMode="External"/><Relationship Id="rId43" Type="http://schemas.openxmlformats.org/officeDocument/2006/relationships/hyperlink" Target="https://dimensionvolumes.com/product/triangle-equal-l-low/" TargetMode="External"/><Relationship Id="rId48" Type="http://schemas.openxmlformats.org/officeDocument/2006/relationships/hyperlink" Target="https://dimensionvolumes.com/product/triangle-equal-xl-high/" TargetMode="External"/><Relationship Id="rId64" Type="http://schemas.openxmlformats.org/officeDocument/2006/relationships/hyperlink" Target="https://dimensionvolumes.com/product/triangle-4-xl/" TargetMode="External"/><Relationship Id="rId69" Type="http://schemas.openxmlformats.org/officeDocument/2006/relationships/hyperlink" Target="https://dimensionvolumes.com/product/tomb-m-low/" TargetMode="External"/><Relationship Id="rId113" Type="http://schemas.openxmlformats.org/officeDocument/2006/relationships/hyperlink" Target="https://dimensionvolumes.com/product/stacks-l-e-d/" TargetMode="External"/><Relationship Id="rId80" Type="http://schemas.openxmlformats.org/officeDocument/2006/relationships/hyperlink" Target="https://dimensionvolumes.com/product/rail-70-long/" TargetMode="External"/><Relationship Id="rId85" Type="http://schemas.openxmlformats.org/officeDocument/2006/relationships/hyperlink" Target="https://dimensionvolumes.com/product/rail-115/" TargetMode="External"/><Relationship Id="rId12" Type="http://schemas.openxmlformats.org/officeDocument/2006/relationships/hyperlink" Target="https://dimensionvolumes.com/product/picasso-l-high/" TargetMode="External"/><Relationship Id="rId17" Type="http://schemas.openxmlformats.org/officeDocument/2006/relationships/hyperlink" Target="https://dimensionvolumes.com/product/pyramid-m-low/" TargetMode="External"/><Relationship Id="rId33" Type="http://schemas.openxmlformats.org/officeDocument/2006/relationships/hyperlink" Target="https://dimensionvolumes.com/product/triangle-allezup-m-low/" TargetMode="External"/><Relationship Id="rId38" Type="http://schemas.openxmlformats.org/officeDocument/2006/relationships/hyperlink" Target="https://dimensionvolumes.com/product/triangle-allezup-xl-high/" TargetMode="External"/><Relationship Id="rId59" Type="http://schemas.openxmlformats.org/officeDocument/2006/relationships/hyperlink" Target="https://dimensionvolumes.com/product/half-arrow-symetric-xl-low/" TargetMode="External"/><Relationship Id="rId103" Type="http://schemas.openxmlformats.org/officeDocument/2006/relationships/hyperlink" Target="https://dimensionvolumes.com/product/wings-flat-side-l-low/" TargetMode="External"/><Relationship Id="rId108" Type="http://schemas.openxmlformats.org/officeDocument/2006/relationships/hyperlink" Target="https://dimensionvolumes.com/product/wings-flat-side-xxl-high/" TargetMode="External"/><Relationship Id="rId54" Type="http://schemas.openxmlformats.org/officeDocument/2006/relationships/hyperlink" Target="https://dimensionvolumes.com/product/triangle-fleche-l-high/" TargetMode="External"/><Relationship Id="rId70" Type="http://schemas.openxmlformats.org/officeDocument/2006/relationships/hyperlink" Target="https://dimensionvolumes.com/product/tomb-m-high/" TargetMode="External"/><Relationship Id="rId75" Type="http://schemas.openxmlformats.org/officeDocument/2006/relationships/hyperlink" Target="https://dimensionvolumes.com/product/wedge-l/" TargetMode="External"/><Relationship Id="rId91" Type="http://schemas.openxmlformats.org/officeDocument/2006/relationships/hyperlink" Target="https://dimensionvolumes.com/product/wings-m-low/" TargetMode="External"/><Relationship Id="rId96" Type="http://schemas.openxmlformats.org/officeDocument/2006/relationships/hyperlink" Target="https://dimensionvolumes.com/product/wings-xl-high/" TargetMode="External"/><Relationship Id="rId1" Type="http://schemas.openxmlformats.org/officeDocument/2006/relationships/hyperlink" Target="https://dimensionvolumes.com/product/pentagon-m-low/" TargetMode="External"/><Relationship Id="rId6" Type="http://schemas.openxmlformats.org/officeDocument/2006/relationships/hyperlink" Target="https://dimensionvolumes.com/product/pentagon-xl-high/" TargetMode="External"/><Relationship Id="rId15" Type="http://schemas.openxmlformats.org/officeDocument/2006/relationships/hyperlink" Target="https://dimensionvolumes.com/product/pyramid-s-low/" TargetMode="External"/><Relationship Id="rId23" Type="http://schemas.openxmlformats.org/officeDocument/2006/relationships/hyperlink" Target="https://dimensionvolumes.com/product/triangle-1c90-s-low-left/" TargetMode="External"/><Relationship Id="rId28" Type="http://schemas.openxmlformats.org/officeDocument/2006/relationships/hyperlink" Target="https://dimensionvolumes.com/product/triangle-1c90-m-low-right/" TargetMode="External"/><Relationship Id="rId36" Type="http://schemas.openxmlformats.org/officeDocument/2006/relationships/hyperlink" Target="https://dimensionvolumes.com/product/triangle-allezup-l-high/" TargetMode="External"/><Relationship Id="rId49" Type="http://schemas.openxmlformats.org/officeDocument/2006/relationships/hyperlink" Target="https://dimensionvolumes.com/product/triangle-fleche-s-low/" TargetMode="External"/><Relationship Id="rId57" Type="http://schemas.openxmlformats.org/officeDocument/2006/relationships/hyperlink" Target="https://dimensionvolumes.com/product/half-arrow-symetric-l-low/" TargetMode="External"/><Relationship Id="rId106" Type="http://schemas.openxmlformats.org/officeDocument/2006/relationships/hyperlink" Target="https://dimensionvolumes.com/product/wings-flat-side-xl-high/" TargetMode="External"/><Relationship Id="rId114" Type="http://schemas.openxmlformats.org/officeDocument/2006/relationships/drawing" Target="../drawings/drawing1.xml"/><Relationship Id="rId10" Type="http://schemas.openxmlformats.org/officeDocument/2006/relationships/hyperlink" Target="https://dimensionvolumes.com/product/picasso-m-high/" TargetMode="External"/><Relationship Id="rId31" Type="http://schemas.openxmlformats.org/officeDocument/2006/relationships/hyperlink" Target="https://dimensionvolumes.com/product/triangle-1c90-l-low-left/" TargetMode="External"/><Relationship Id="rId44" Type="http://schemas.openxmlformats.org/officeDocument/2006/relationships/hyperlink" Target="https://dimensionvolumes.com/product/triangle-1c90-l-high-left/" TargetMode="External"/><Relationship Id="rId52" Type="http://schemas.openxmlformats.org/officeDocument/2006/relationships/hyperlink" Target="https://dimensionvolumes.com/product/triangle-fleche-m-high/" TargetMode="External"/><Relationship Id="rId60" Type="http://schemas.openxmlformats.org/officeDocument/2006/relationships/hyperlink" Target="https://dimensionvolumes.com/product/half-arrow-symetric-xl-high/" TargetMode="External"/><Relationship Id="rId65" Type="http://schemas.openxmlformats.org/officeDocument/2006/relationships/hyperlink" Target="https://dimensionvolumes.com/product/triangle-4-xxl/" TargetMode="External"/><Relationship Id="rId73" Type="http://schemas.openxmlformats.org/officeDocument/2006/relationships/hyperlink" Target="https://dimensionvolumes.com/product/tomb-xl-low/" TargetMode="External"/><Relationship Id="rId78" Type="http://schemas.openxmlformats.org/officeDocument/2006/relationships/hyperlink" Target="https://dimensionvolumes.com/product/wedge-xl-high/" TargetMode="External"/><Relationship Id="rId81" Type="http://schemas.openxmlformats.org/officeDocument/2006/relationships/hyperlink" Target="https://dimensionvolumes.com/product/ra90/" TargetMode="External"/><Relationship Id="rId86" Type="http://schemas.openxmlformats.org/officeDocument/2006/relationships/hyperlink" Target="https://dimensionvolumes.com/product/rail-115-long/" TargetMode="External"/><Relationship Id="rId94" Type="http://schemas.openxmlformats.org/officeDocument/2006/relationships/hyperlink" Target="https://dimensionvolumes.com/product/wings-l-high/" TargetMode="External"/><Relationship Id="rId99" Type="http://schemas.openxmlformats.org/officeDocument/2006/relationships/hyperlink" Target="https://dimensionvolumes.com/product/wings-flat-side-s-low/" TargetMode="External"/><Relationship Id="rId101" Type="http://schemas.openxmlformats.org/officeDocument/2006/relationships/hyperlink" Target="https://dimensionvolumes.com/product/wings-flat-side-m-low/" TargetMode="External"/><Relationship Id="rId4" Type="http://schemas.openxmlformats.org/officeDocument/2006/relationships/hyperlink" Target="https://dimensionvolumes.com/product/pentagon-l-high/" TargetMode="External"/><Relationship Id="rId9" Type="http://schemas.openxmlformats.org/officeDocument/2006/relationships/hyperlink" Target="https://dimensionvolumes.com/product/picasso-m-low/" TargetMode="External"/><Relationship Id="rId13" Type="http://schemas.openxmlformats.org/officeDocument/2006/relationships/hyperlink" Target="https://dimensionvolumes.com/product/picasso-xl-low/" TargetMode="External"/><Relationship Id="rId18" Type="http://schemas.openxmlformats.org/officeDocument/2006/relationships/hyperlink" Target="https://dimensionvolumes.com/product/pyramid-m-high/" TargetMode="External"/><Relationship Id="rId39" Type="http://schemas.openxmlformats.org/officeDocument/2006/relationships/hyperlink" Target="https://dimensionvolumes.com/product/triangle-equal-s-low/" TargetMode="External"/><Relationship Id="rId109" Type="http://schemas.openxmlformats.org/officeDocument/2006/relationships/hyperlink" Target="https://dimensionvolumes.com/product/stacks-l-0/" TargetMode="External"/><Relationship Id="rId34" Type="http://schemas.openxmlformats.org/officeDocument/2006/relationships/hyperlink" Target="https://dimensionvolumes.com/product/triangle-allezup-m-high/" TargetMode="External"/><Relationship Id="rId50" Type="http://schemas.openxmlformats.org/officeDocument/2006/relationships/hyperlink" Target="https://dimensionvolumes.com/product/triangle-fleche-s-high/" TargetMode="External"/><Relationship Id="rId55" Type="http://schemas.openxmlformats.org/officeDocument/2006/relationships/hyperlink" Target="https://dimensionvolumes.com/product/triangle-fleche-xl-low/" TargetMode="External"/><Relationship Id="rId76" Type="http://schemas.openxmlformats.org/officeDocument/2006/relationships/hyperlink" Target="https://dimensionvolumes.com/product/wedge-l-high/" TargetMode="External"/><Relationship Id="rId97" Type="http://schemas.openxmlformats.org/officeDocument/2006/relationships/hyperlink" Target="https://dimensionvolumes.com/product/wings-xxl-low/" TargetMode="External"/><Relationship Id="rId104" Type="http://schemas.openxmlformats.org/officeDocument/2006/relationships/hyperlink" Target="https://dimensionvolumes.com/product/wings-flat-side-l-high/" TargetMode="External"/><Relationship Id="rId7" Type="http://schemas.openxmlformats.org/officeDocument/2006/relationships/hyperlink" Target="https://dimensionvolumes.com/product/picasso-s-low/" TargetMode="External"/><Relationship Id="rId71" Type="http://schemas.openxmlformats.org/officeDocument/2006/relationships/hyperlink" Target="https://dimensionvolumes.com/product/tomb-l-low/" TargetMode="External"/><Relationship Id="rId92" Type="http://schemas.openxmlformats.org/officeDocument/2006/relationships/hyperlink" Target="https://dimensionvolumes.com/product/wings-m-high/" TargetMode="External"/><Relationship Id="rId2" Type="http://schemas.openxmlformats.org/officeDocument/2006/relationships/hyperlink" Target="https://dimensionvolumes.com/product/pentagon-m-high/" TargetMode="External"/><Relationship Id="rId29" Type="http://schemas.openxmlformats.org/officeDocument/2006/relationships/hyperlink" Target="https://dimensionvolumes.com/product/triangle-1c90-m-high-left/" TargetMode="External"/><Relationship Id="rId24" Type="http://schemas.openxmlformats.org/officeDocument/2006/relationships/hyperlink" Target="https://dimensionvolumes.com/product/triangle-1c90-s-low-right/" TargetMode="External"/><Relationship Id="rId40" Type="http://schemas.openxmlformats.org/officeDocument/2006/relationships/hyperlink" Target="https://dimensionvolumes.com/product/triangle-equal-s-high/" TargetMode="External"/><Relationship Id="rId45" Type="http://schemas.openxmlformats.org/officeDocument/2006/relationships/hyperlink" Target="https://dimensionvolumes.com/product/triangle-1c90-l-high-right/" TargetMode="External"/><Relationship Id="rId66" Type="http://schemas.openxmlformats.org/officeDocument/2006/relationships/hyperlink" Target="https://dimensionvolumes.com/product/triangle-4-xxxl/" TargetMode="External"/><Relationship Id="rId87" Type="http://schemas.openxmlformats.org/officeDocument/2006/relationships/hyperlink" Target="https://dimensionvolumes.com/product/rail-130/" TargetMode="External"/><Relationship Id="rId110" Type="http://schemas.openxmlformats.org/officeDocument/2006/relationships/hyperlink" Target="https://dimensionvolumes.com/product/stacks-b-a/" TargetMode="External"/><Relationship Id="rId61" Type="http://schemas.openxmlformats.org/officeDocument/2006/relationships/hyperlink" Target="https://dimensionvolumes.com/product/triangle-72-s/" TargetMode="External"/><Relationship Id="rId82" Type="http://schemas.openxmlformats.org/officeDocument/2006/relationships/hyperlink" Target="https://dimensionvolumes.com/product/rail-90-long/" TargetMode="External"/><Relationship Id="rId19" Type="http://schemas.openxmlformats.org/officeDocument/2006/relationships/hyperlink" Target="https://dimensionvolumes.com/product/pyramid-l-low/" TargetMode="External"/><Relationship Id="rId14" Type="http://schemas.openxmlformats.org/officeDocument/2006/relationships/hyperlink" Target="https://dimensionvolumes.com/product/picasso-xl-high/" TargetMode="External"/><Relationship Id="rId30" Type="http://schemas.openxmlformats.org/officeDocument/2006/relationships/hyperlink" Target="https://dimensionvolumes.com/product/triangle-1c90-m-high-right/" TargetMode="External"/><Relationship Id="rId35" Type="http://schemas.openxmlformats.org/officeDocument/2006/relationships/hyperlink" Target="https://dimensionvolumes.com/product/triangle-allezup-l-low/" TargetMode="External"/><Relationship Id="rId56" Type="http://schemas.openxmlformats.org/officeDocument/2006/relationships/hyperlink" Target="https://dimensionvolumes.com/product/triangle-fleche-xl-high/" TargetMode="External"/><Relationship Id="rId77" Type="http://schemas.openxmlformats.org/officeDocument/2006/relationships/hyperlink" Target="https://dimensionvolumes.com/product/wedge-xl/" TargetMode="External"/><Relationship Id="rId100" Type="http://schemas.openxmlformats.org/officeDocument/2006/relationships/hyperlink" Target="https://dimensionvolumes.com/product/wings-flat-side-s-high/" TargetMode="External"/><Relationship Id="rId105" Type="http://schemas.openxmlformats.org/officeDocument/2006/relationships/hyperlink" Target="https://dimensionvolumes.com/product/wings-flat-side-xl-low/" TargetMode="External"/><Relationship Id="rId8" Type="http://schemas.openxmlformats.org/officeDocument/2006/relationships/hyperlink" Target="https://dimensionvolumes.com/product/picasso-s-high/" TargetMode="External"/><Relationship Id="rId51" Type="http://schemas.openxmlformats.org/officeDocument/2006/relationships/hyperlink" Target="https://dimensionvolumes.com/product/triangle-fleche-m-low/" TargetMode="External"/><Relationship Id="rId72" Type="http://schemas.openxmlformats.org/officeDocument/2006/relationships/hyperlink" Target="https://dimensionvolumes.com/product/tomb-l-high/" TargetMode="External"/><Relationship Id="rId93" Type="http://schemas.openxmlformats.org/officeDocument/2006/relationships/hyperlink" Target="https://dimensionvolumes.com/product/wings-l-low/" TargetMode="External"/><Relationship Id="rId98" Type="http://schemas.openxmlformats.org/officeDocument/2006/relationships/hyperlink" Target="https://dimensionvolumes.com/product/wings-xxl-high/" TargetMode="External"/><Relationship Id="rId3" Type="http://schemas.openxmlformats.org/officeDocument/2006/relationships/hyperlink" Target="https://dimensionvolumes.com/product/pentagon-l-low/" TargetMode="External"/><Relationship Id="rId25" Type="http://schemas.openxmlformats.org/officeDocument/2006/relationships/hyperlink" Target="https://dimensionvolumes.com/product/triangle-1c90-s-high-left/" TargetMode="External"/><Relationship Id="rId46" Type="http://schemas.openxmlformats.org/officeDocument/2006/relationships/hyperlink" Target="https://dimensionvolumes.com/product/triangle-equal-l-high/" TargetMode="External"/><Relationship Id="rId67" Type="http://schemas.openxmlformats.org/officeDocument/2006/relationships/hyperlink" Target="https://dimensionvolumes.com/product/tombs-s-low/" TargetMode="External"/><Relationship Id="rId20" Type="http://schemas.openxmlformats.org/officeDocument/2006/relationships/hyperlink" Target="https://dimensionvolumes.com/product/pyramid-l-high/" TargetMode="External"/><Relationship Id="rId41" Type="http://schemas.openxmlformats.org/officeDocument/2006/relationships/hyperlink" Target="https://dimensionvolumes.com/product/triangle-equal-m-low/" TargetMode="External"/><Relationship Id="rId62" Type="http://schemas.openxmlformats.org/officeDocument/2006/relationships/hyperlink" Target="https://dimensionvolumes.com/product/triangle-72-m/" TargetMode="External"/><Relationship Id="rId83" Type="http://schemas.openxmlformats.org/officeDocument/2006/relationships/hyperlink" Target="https://dimensionvolumes.com/product/rail-100/" TargetMode="External"/><Relationship Id="rId88" Type="http://schemas.openxmlformats.org/officeDocument/2006/relationships/hyperlink" Target="https://dimensionvolumes.com/product/rail-130-long/" TargetMode="External"/><Relationship Id="rId111" Type="http://schemas.openxmlformats.org/officeDocument/2006/relationships/hyperlink" Target="https://dimensionvolumes.com/product/stacks-l-c-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52"/>
  <sheetViews>
    <sheetView showGridLines="0" tabSelected="1" topLeftCell="A39" workbookViewId="0">
      <selection activeCell="B9" sqref="B9:C9"/>
    </sheetView>
  </sheetViews>
  <sheetFormatPr baseColWidth="10" defaultColWidth="6.625" defaultRowHeight="15" customHeight="1" x14ac:dyDescent="0.2"/>
  <cols>
    <col min="1" max="1" width="10.375" style="1" customWidth="1"/>
    <col min="2" max="2" width="24.5" style="1" customWidth="1"/>
    <col min="3" max="3" width="6" style="1" customWidth="1"/>
    <col min="4" max="4" width="6" style="160" customWidth="1"/>
    <col min="5" max="5" width="5.875" style="1" customWidth="1"/>
    <col min="6" max="6" width="8.25" style="1" customWidth="1"/>
    <col min="7" max="7" width="6.5" style="129" customWidth="1"/>
    <col min="8" max="9" width="0.125" style="129" hidden="1" customWidth="1"/>
    <col min="10" max="10" width="4.25" style="1" customWidth="1"/>
    <col min="11" max="11" width="4.875" style="1" customWidth="1"/>
    <col min="12" max="13" width="5.125" style="1" customWidth="1"/>
    <col min="14" max="14" width="5.5" style="1" customWidth="1"/>
    <col min="15" max="15" width="4.75" style="1" customWidth="1"/>
    <col min="16" max="16" width="5" style="1" customWidth="1"/>
    <col min="17" max="17" width="12.5" style="1" customWidth="1"/>
    <col min="18" max="18" width="8.125" style="1" customWidth="1"/>
    <col min="19" max="254" width="6.625" style="1" customWidth="1"/>
  </cols>
  <sheetData>
    <row r="1" spans="1:254" ht="17" customHeight="1" x14ac:dyDescent="0.2">
      <c r="A1" s="2"/>
      <c r="B1" s="2"/>
      <c r="C1" s="2"/>
      <c r="D1" s="148"/>
      <c r="E1" s="2"/>
      <c r="F1" s="2"/>
      <c r="G1" s="116"/>
      <c r="H1" s="116"/>
      <c r="I1" s="116"/>
      <c r="J1" s="2"/>
      <c r="K1" s="2"/>
      <c r="L1" s="2"/>
      <c r="M1" s="2"/>
      <c r="N1" s="2"/>
      <c r="O1" s="2"/>
      <c r="P1" s="2"/>
      <c r="Q1" s="3"/>
      <c r="R1" s="4"/>
    </row>
    <row r="2" spans="1:254" ht="31.5" customHeight="1" x14ac:dyDescent="0.35">
      <c r="A2" s="2"/>
      <c r="B2" s="2"/>
      <c r="C2" s="2"/>
      <c r="D2" s="148"/>
      <c r="E2" s="6" t="s">
        <v>372</v>
      </c>
      <c r="F2" s="2"/>
      <c r="G2" s="116"/>
      <c r="H2" s="116"/>
      <c r="I2" s="116"/>
      <c r="J2" s="2"/>
      <c r="K2" s="2"/>
      <c r="L2" s="2"/>
      <c r="M2" s="2"/>
      <c r="N2" s="2"/>
      <c r="O2" s="2"/>
      <c r="P2" s="2"/>
      <c r="Q2" s="3"/>
      <c r="R2" s="4"/>
    </row>
    <row r="3" spans="1:254" ht="26.25" customHeight="1" x14ac:dyDescent="0.3">
      <c r="A3" s="2"/>
      <c r="B3" s="2"/>
      <c r="C3" s="7"/>
      <c r="D3" s="148"/>
      <c r="E3" s="2"/>
      <c r="F3" s="2"/>
      <c r="G3" s="116"/>
      <c r="H3" s="116"/>
      <c r="I3" s="116"/>
      <c r="J3" s="2"/>
      <c r="K3" s="2"/>
      <c r="L3" s="2"/>
      <c r="M3" s="2"/>
      <c r="N3" s="2"/>
      <c r="O3" s="2"/>
      <c r="P3" s="2"/>
      <c r="Q3" s="3"/>
      <c r="R3" s="4"/>
    </row>
    <row r="4" spans="1:254" ht="15" customHeight="1" x14ac:dyDescent="0.2">
      <c r="A4" s="8"/>
      <c r="B4" s="8"/>
      <c r="C4" s="8"/>
      <c r="D4" s="148"/>
      <c r="E4" s="2"/>
      <c r="F4" s="8"/>
      <c r="G4" s="116"/>
      <c r="H4" s="116"/>
      <c r="I4" s="116"/>
      <c r="J4" s="8"/>
      <c r="K4" s="12"/>
      <c r="L4" s="8"/>
      <c r="M4" s="8"/>
      <c r="N4" s="8"/>
      <c r="O4" s="8"/>
      <c r="P4" s="8"/>
      <c r="Q4" s="9"/>
      <c r="R4" s="10"/>
    </row>
    <row r="5" spans="1:254" ht="15" customHeight="1" x14ac:dyDescent="0.2">
      <c r="A5" s="12"/>
      <c r="B5" s="8"/>
      <c r="C5" s="8"/>
      <c r="D5" s="149"/>
      <c r="E5" s="2"/>
      <c r="F5" s="8"/>
      <c r="G5" s="117"/>
      <c r="H5" s="117"/>
      <c r="I5" s="117"/>
      <c r="J5" s="9"/>
      <c r="K5" s="55"/>
      <c r="L5" s="11"/>
      <c r="M5" s="8"/>
      <c r="N5" s="8"/>
      <c r="O5" s="8"/>
      <c r="P5" s="8"/>
      <c r="Q5" s="9"/>
      <c r="R5" s="10"/>
    </row>
    <row r="6" spans="1:254" ht="15" customHeight="1" x14ac:dyDescent="0.2">
      <c r="A6" s="14" t="s">
        <v>0</v>
      </c>
      <c r="B6" s="15"/>
      <c r="C6" s="16"/>
      <c r="D6" s="150"/>
      <c r="E6" s="5"/>
      <c r="F6" s="17"/>
      <c r="G6" s="118"/>
      <c r="H6" s="118"/>
      <c r="I6" s="118"/>
      <c r="J6" s="53"/>
      <c r="K6" s="56"/>
      <c r="L6" s="54"/>
      <c r="M6" s="18"/>
      <c r="N6" s="18"/>
      <c r="O6" s="18"/>
      <c r="P6" s="18"/>
      <c r="IS6"/>
      <c r="IT6"/>
    </row>
    <row r="7" spans="1:254" ht="15" customHeight="1" x14ac:dyDescent="0.2">
      <c r="A7" s="19" t="s">
        <v>1</v>
      </c>
      <c r="B7" s="172"/>
      <c r="C7" s="173"/>
      <c r="D7" s="150"/>
      <c r="E7" s="2"/>
      <c r="F7" s="20"/>
      <c r="G7" s="119"/>
      <c r="H7" s="119"/>
      <c r="I7" s="119"/>
      <c r="J7" s="53"/>
      <c r="K7" s="56"/>
      <c r="L7" s="54"/>
      <c r="M7" s="18"/>
      <c r="N7" s="18"/>
      <c r="O7" s="18"/>
      <c r="P7" s="18"/>
      <c r="Q7" s="9"/>
      <c r="R7" s="10"/>
    </row>
    <row r="8" spans="1:254" ht="15" customHeight="1" x14ac:dyDescent="0.2">
      <c r="A8" s="21" t="s">
        <v>2</v>
      </c>
      <c r="B8" s="170"/>
      <c r="C8" s="171"/>
      <c r="D8" s="151" t="s">
        <v>3</v>
      </c>
      <c r="E8" s="22"/>
      <c r="F8" s="23" t="s">
        <v>4</v>
      </c>
      <c r="G8" s="120"/>
      <c r="H8" s="120"/>
      <c r="I8" s="120"/>
      <c r="J8" s="164"/>
      <c r="K8" s="165"/>
      <c r="L8" s="22"/>
      <c r="M8" s="24"/>
      <c r="N8" s="24"/>
      <c r="O8" s="24"/>
      <c r="P8" s="24"/>
      <c r="Q8" s="3"/>
      <c r="R8" s="10"/>
    </row>
    <row r="9" spans="1:254" ht="15.75" customHeight="1" thickBot="1" x14ac:dyDescent="0.25">
      <c r="A9" s="21" t="s">
        <v>5</v>
      </c>
      <c r="B9" s="170"/>
      <c r="C9" s="171"/>
      <c r="D9" s="151" t="s">
        <v>6</v>
      </c>
      <c r="E9" s="49"/>
      <c r="F9" s="50" t="s">
        <v>4</v>
      </c>
      <c r="G9" s="120"/>
      <c r="H9" s="120"/>
      <c r="I9" s="120"/>
      <c r="J9" s="166"/>
      <c r="K9" s="167"/>
      <c r="L9" s="51"/>
      <c r="M9" s="51"/>
      <c r="N9" s="101" t="s">
        <v>345</v>
      </c>
      <c r="O9" s="101" t="s">
        <v>346</v>
      </c>
      <c r="P9" s="51"/>
      <c r="Q9" s="52"/>
      <c r="R9" s="10"/>
    </row>
    <row r="10" spans="1:254" ht="15" customHeight="1" x14ac:dyDescent="0.2">
      <c r="A10" s="21" t="s">
        <v>7</v>
      </c>
      <c r="B10" s="170"/>
      <c r="C10" s="171"/>
      <c r="D10" s="151" t="s">
        <v>347</v>
      </c>
      <c r="E10" s="92" t="s">
        <v>351</v>
      </c>
      <c r="F10" s="93"/>
      <c r="G10" s="121"/>
      <c r="H10" s="121"/>
      <c r="I10" s="121"/>
      <c r="J10" s="93"/>
      <c r="K10" s="93"/>
      <c r="L10" s="93"/>
      <c r="M10" s="93"/>
      <c r="N10" s="102"/>
      <c r="O10" s="102"/>
      <c r="P10" s="93"/>
      <c r="Q10" s="94"/>
      <c r="R10" s="47"/>
    </row>
    <row r="11" spans="1:254" ht="15" customHeight="1" x14ac:dyDescent="0.2">
      <c r="A11" s="21" t="s">
        <v>7</v>
      </c>
      <c r="B11" s="170"/>
      <c r="C11" s="174"/>
      <c r="D11" s="151"/>
      <c r="E11" s="95" t="s">
        <v>350</v>
      </c>
      <c r="F11" s="96"/>
      <c r="G11" s="122"/>
      <c r="H11" s="122"/>
      <c r="I11" s="122"/>
      <c r="J11" s="96"/>
      <c r="K11" s="96"/>
      <c r="L11" s="96"/>
      <c r="M11" s="96"/>
      <c r="N11" s="103"/>
      <c r="O11" s="103"/>
      <c r="P11" s="96"/>
      <c r="Q11" s="97"/>
      <c r="R11" s="47"/>
    </row>
    <row r="12" spans="1:254" ht="15" customHeight="1" x14ac:dyDescent="0.2">
      <c r="A12" s="21" t="s">
        <v>9</v>
      </c>
      <c r="B12" s="170"/>
      <c r="C12" s="174"/>
      <c r="D12" s="151"/>
      <c r="E12" s="95" t="s">
        <v>349</v>
      </c>
      <c r="F12" s="96"/>
      <c r="G12" s="122"/>
      <c r="H12" s="122"/>
      <c r="I12" s="122"/>
      <c r="J12" s="96"/>
      <c r="K12" s="96"/>
      <c r="L12" s="96"/>
      <c r="M12" s="96"/>
      <c r="N12" s="103"/>
      <c r="O12" s="103"/>
      <c r="P12" s="96"/>
      <c r="Q12" s="97"/>
      <c r="R12" s="47"/>
    </row>
    <row r="13" spans="1:254" ht="15" customHeight="1" x14ac:dyDescent="0.2">
      <c r="A13" s="21" t="s">
        <v>24</v>
      </c>
      <c r="B13" s="170"/>
      <c r="C13" s="174"/>
      <c r="D13" s="151"/>
      <c r="E13" s="95" t="s">
        <v>348</v>
      </c>
      <c r="F13" s="96"/>
      <c r="G13" s="122"/>
      <c r="H13" s="122"/>
      <c r="I13" s="122"/>
      <c r="J13" s="96"/>
      <c r="K13" s="96"/>
      <c r="L13" s="96"/>
      <c r="M13" s="106"/>
      <c r="N13" s="107"/>
      <c r="O13" s="107"/>
      <c r="P13" s="106"/>
      <c r="Q13" s="97"/>
      <c r="R13" s="47"/>
    </row>
    <row r="14" spans="1:254" ht="15" customHeight="1" x14ac:dyDescent="0.2">
      <c r="A14" s="21" t="s">
        <v>25</v>
      </c>
      <c r="B14" s="175"/>
      <c r="C14" s="176"/>
      <c r="D14" s="151" t="s">
        <v>8</v>
      </c>
      <c r="E14" s="95"/>
      <c r="F14" s="96"/>
      <c r="G14" s="122"/>
      <c r="H14" s="122"/>
      <c r="I14" s="122"/>
      <c r="J14" s="96"/>
      <c r="K14" s="96"/>
      <c r="L14" s="96"/>
      <c r="M14" s="96"/>
      <c r="N14" s="96"/>
      <c r="O14" s="96"/>
      <c r="P14" s="96"/>
      <c r="Q14" s="97"/>
      <c r="R14" s="47"/>
    </row>
    <row r="15" spans="1:254" ht="15.75" customHeight="1" thickBot="1" x14ac:dyDescent="0.25">
      <c r="A15" s="21" t="s">
        <v>10</v>
      </c>
      <c r="B15" s="170"/>
      <c r="C15" s="174"/>
      <c r="D15" s="151"/>
      <c r="E15" s="98"/>
      <c r="F15" s="99"/>
      <c r="G15" s="123"/>
      <c r="H15" s="123"/>
      <c r="I15" s="123"/>
      <c r="J15" s="99"/>
      <c r="K15" s="99"/>
      <c r="L15" s="99"/>
      <c r="M15" s="99"/>
      <c r="N15" s="99"/>
      <c r="O15" s="99"/>
      <c r="P15" s="99"/>
      <c r="Q15" s="100"/>
      <c r="R15" s="47"/>
    </row>
    <row r="16" spans="1:254" ht="15.75" customHeight="1" x14ac:dyDescent="0.2">
      <c r="A16" s="21"/>
      <c r="B16" s="45"/>
      <c r="C16" s="46"/>
      <c r="D16" s="152"/>
      <c r="E16" s="108"/>
      <c r="F16" s="109"/>
      <c r="G16" s="124"/>
      <c r="H16" s="124"/>
      <c r="I16" s="124"/>
      <c r="J16" s="109"/>
      <c r="K16" s="108"/>
      <c r="L16" s="108"/>
      <c r="M16" s="108"/>
      <c r="N16" s="108"/>
      <c r="O16" s="108"/>
      <c r="P16" s="108"/>
      <c r="Q16" s="109"/>
      <c r="R16" s="47"/>
    </row>
    <row r="17" spans="1:254" ht="15" customHeight="1" x14ac:dyDescent="0.2">
      <c r="A17" s="24"/>
      <c r="B17" s="25"/>
      <c r="C17" s="25"/>
      <c r="D17" s="153" t="s">
        <v>355</v>
      </c>
      <c r="E17" s="91" t="s">
        <v>344</v>
      </c>
      <c r="F17" s="105" t="s">
        <v>354</v>
      </c>
      <c r="G17" s="125" t="s">
        <v>357</v>
      </c>
      <c r="H17" s="125" t="s">
        <v>358</v>
      </c>
      <c r="I17" s="125"/>
      <c r="J17" s="44"/>
      <c r="K17" s="44"/>
      <c r="L17" s="44"/>
      <c r="M17" s="44"/>
      <c r="N17" s="44"/>
      <c r="O17" s="44"/>
      <c r="P17" s="44"/>
      <c r="Q17" s="48"/>
      <c r="R17" s="4"/>
    </row>
    <row r="18" spans="1:254" ht="15" customHeight="1" x14ac:dyDescent="0.2">
      <c r="A18" s="26" t="s">
        <v>167</v>
      </c>
      <c r="B18" s="27"/>
      <c r="C18" s="27"/>
      <c r="D18" s="154" t="s">
        <v>342</v>
      </c>
      <c r="E18" s="68" t="s">
        <v>343</v>
      </c>
      <c r="F18" s="28" t="s">
        <v>353</v>
      </c>
      <c r="G18" s="126"/>
      <c r="H18" s="126"/>
      <c r="I18" s="126"/>
      <c r="J18" s="28" t="s">
        <v>11</v>
      </c>
      <c r="K18" s="28" t="s">
        <v>12</v>
      </c>
      <c r="L18" s="28" t="s">
        <v>13</v>
      </c>
      <c r="M18" s="28" t="s">
        <v>14</v>
      </c>
      <c r="N18" s="28" t="s">
        <v>15</v>
      </c>
      <c r="O18" s="28" t="s">
        <v>16</v>
      </c>
      <c r="P18" s="28" t="s">
        <v>17</v>
      </c>
      <c r="Q18" s="29" t="s">
        <v>18</v>
      </c>
      <c r="R18" s="30"/>
    </row>
    <row r="19" spans="1:254" ht="15" customHeight="1" x14ac:dyDescent="0.2">
      <c r="A19" s="168"/>
      <c r="B19" s="169"/>
      <c r="C19" s="25"/>
      <c r="D19" s="155"/>
      <c r="E19" s="104" t="s">
        <v>352</v>
      </c>
      <c r="F19" s="25"/>
      <c r="G19" s="127"/>
      <c r="H19" s="127"/>
      <c r="I19" s="127"/>
      <c r="J19" s="46"/>
      <c r="K19" s="31"/>
      <c r="L19" s="136"/>
      <c r="M19" s="136"/>
      <c r="N19" s="136"/>
      <c r="O19" s="136"/>
      <c r="P19" s="136"/>
      <c r="Q19" s="32"/>
      <c r="R19" s="4"/>
    </row>
    <row r="20" spans="1:254" ht="15" customHeight="1" x14ac:dyDescent="0.2">
      <c r="A20" s="81" t="s">
        <v>29</v>
      </c>
      <c r="B20" s="69"/>
      <c r="C20" s="69" t="s">
        <v>122</v>
      </c>
      <c r="D20" s="80">
        <v>196.67</v>
      </c>
      <c r="E20" s="67"/>
      <c r="F20" s="75" t="s">
        <v>49</v>
      </c>
      <c r="G20" s="130">
        <f>VLOOKUP(C20,Data!$A$3:$C$156,3,FALSE)*H20</f>
        <v>0</v>
      </c>
      <c r="H20" s="131">
        <f t="shared" ref="H20:H63" si="0">SUM(J20:P20)</f>
        <v>0</v>
      </c>
      <c r="I20" s="131"/>
      <c r="J20" s="137"/>
      <c r="K20" s="138"/>
      <c r="L20" s="142"/>
      <c r="M20" s="143"/>
      <c r="N20" s="139"/>
      <c r="O20" s="140"/>
      <c r="P20" s="141"/>
      <c r="Q20" s="34">
        <f t="shared" ref="Q20:Q56" si="1">IF(E20="Y",(SUM(J20:P20)*D20+SUM(J20:P20)*D20*0.1),SUM(J20:P20)*D20)</f>
        <v>0</v>
      </c>
      <c r="R20" s="4"/>
    </row>
    <row r="21" spans="1:254" ht="15" customHeight="1" x14ac:dyDescent="0.2">
      <c r="A21" s="81" t="s">
        <v>30</v>
      </c>
      <c r="B21" s="69"/>
      <c r="C21" s="69" t="s">
        <v>123</v>
      </c>
      <c r="D21" s="80">
        <v>203.96</v>
      </c>
      <c r="E21" s="67"/>
      <c r="F21" s="75" t="s">
        <v>49</v>
      </c>
      <c r="G21" s="130">
        <f>VLOOKUP(C21,Data!$A$3:$C$156,3,FALSE)*H21</f>
        <v>0</v>
      </c>
      <c r="H21" s="131">
        <f t="shared" si="0"/>
        <v>0</v>
      </c>
      <c r="I21" s="131"/>
      <c r="J21" s="137"/>
      <c r="K21" s="138"/>
      <c r="L21" s="142"/>
      <c r="M21" s="143"/>
      <c r="N21" s="139"/>
      <c r="O21" s="140"/>
      <c r="P21" s="141"/>
      <c r="Q21" s="34">
        <f t="shared" si="1"/>
        <v>0</v>
      </c>
      <c r="R21" s="4"/>
    </row>
    <row r="22" spans="1:254" ht="15" customHeight="1" x14ac:dyDescent="0.2">
      <c r="A22" s="81" t="s">
        <v>31</v>
      </c>
      <c r="B22" s="69"/>
      <c r="C22" s="69" t="s">
        <v>124</v>
      </c>
      <c r="D22" s="80">
        <v>305.92</v>
      </c>
      <c r="E22" s="67"/>
      <c r="F22" s="75" t="s">
        <v>49</v>
      </c>
      <c r="G22" s="130">
        <f>VLOOKUP(C22,Data!$A$3:$C$156,3,FALSE)*H22</f>
        <v>0</v>
      </c>
      <c r="H22" s="131">
        <f t="shared" si="0"/>
        <v>0</v>
      </c>
      <c r="I22" s="131"/>
      <c r="J22" s="137"/>
      <c r="K22" s="138"/>
      <c r="L22" s="142"/>
      <c r="M22" s="143"/>
      <c r="N22" s="139"/>
      <c r="O22" s="140"/>
      <c r="P22" s="141"/>
      <c r="Q22" s="34">
        <f t="shared" si="1"/>
        <v>0</v>
      </c>
      <c r="R22" s="4"/>
    </row>
    <row r="23" spans="1:254" ht="15" customHeight="1" x14ac:dyDescent="0.2">
      <c r="A23" s="81" t="s">
        <v>32</v>
      </c>
      <c r="B23" s="69"/>
      <c r="C23" s="69" t="s">
        <v>125</v>
      </c>
      <c r="D23" s="80">
        <v>327.78</v>
      </c>
      <c r="E23" s="67"/>
      <c r="F23" s="75" t="s">
        <v>49</v>
      </c>
      <c r="G23" s="130">
        <f>VLOOKUP(C23,Data!$A$3:$C$156,3,FALSE)*H23</f>
        <v>0</v>
      </c>
      <c r="H23" s="131">
        <f t="shared" si="0"/>
        <v>0</v>
      </c>
      <c r="I23" s="131"/>
      <c r="J23" s="137"/>
      <c r="K23" s="138"/>
      <c r="L23" s="142"/>
      <c r="M23" s="143"/>
      <c r="N23" s="139"/>
      <c r="O23" s="140"/>
      <c r="P23" s="141"/>
      <c r="Q23" s="34">
        <f t="shared" si="1"/>
        <v>0</v>
      </c>
      <c r="R23" s="4"/>
    </row>
    <row r="24" spans="1:254" ht="15" customHeight="1" x14ac:dyDescent="0.2">
      <c r="A24" s="81" t="s">
        <v>169</v>
      </c>
      <c r="B24" s="69"/>
      <c r="C24" s="69" t="s">
        <v>50</v>
      </c>
      <c r="D24" s="80">
        <v>182.11</v>
      </c>
      <c r="E24" s="67"/>
      <c r="F24" s="75"/>
      <c r="G24" s="130">
        <f>VLOOKUP(C24,Data!$A$3:$C$156,3,FALSE)*H24</f>
        <v>0</v>
      </c>
      <c r="H24" s="131">
        <f t="shared" si="0"/>
        <v>0</v>
      </c>
      <c r="I24" s="131"/>
      <c r="J24" s="137"/>
      <c r="K24" s="138"/>
      <c r="L24" s="142"/>
      <c r="M24" s="143"/>
      <c r="N24" s="139"/>
      <c r="O24" s="140"/>
      <c r="P24" s="141"/>
      <c r="Q24" s="34">
        <f t="shared" si="1"/>
        <v>0</v>
      </c>
      <c r="R24" s="4"/>
    </row>
    <row r="25" spans="1:254" ht="15" customHeight="1" x14ac:dyDescent="0.2">
      <c r="A25" s="81" t="s">
        <v>170</v>
      </c>
      <c r="B25" s="69"/>
      <c r="C25" s="69" t="s">
        <v>51</v>
      </c>
      <c r="D25" s="80">
        <v>189.39</v>
      </c>
      <c r="E25" s="67"/>
      <c r="F25" s="75" t="s">
        <v>49</v>
      </c>
      <c r="G25" s="130">
        <f>VLOOKUP(C25,Data!$A$3:$C$156,3,FALSE)*H25</f>
        <v>0</v>
      </c>
      <c r="H25" s="131">
        <f t="shared" si="0"/>
        <v>0</v>
      </c>
      <c r="I25" s="131"/>
      <c r="J25" s="137"/>
      <c r="K25" s="138"/>
      <c r="L25" s="142"/>
      <c r="M25" s="143"/>
      <c r="N25" s="139"/>
      <c r="O25" s="140"/>
      <c r="P25" s="141"/>
      <c r="Q25" s="34">
        <f t="shared" si="1"/>
        <v>0</v>
      </c>
      <c r="R25" s="4"/>
    </row>
    <row r="26" spans="1:254" ht="15" customHeight="1" x14ac:dyDescent="0.2">
      <c r="A26" s="81" t="s">
        <v>171</v>
      </c>
      <c r="B26" s="69"/>
      <c r="C26" s="69" t="s">
        <v>52</v>
      </c>
      <c r="D26" s="80">
        <v>386.05</v>
      </c>
      <c r="E26" s="67"/>
      <c r="F26" s="75" t="s">
        <v>49</v>
      </c>
      <c r="G26" s="130">
        <f>VLOOKUP(C26,Data!$A$3:$C$156,3,FALSE)*H26</f>
        <v>0</v>
      </c>
      <c r="H26" s="131">
        <f t="shared" si="0"/>
        <v>0</v>
      </c>
      <c r="I26" s="131"/>
      <c r="J26" s="137"/>
      <c r="K26" s="138"/>
      <c r="L26" s="142"/>
      <c r="M26" s="143"/>
      <c r="N26" s="139"/>
      <c r="O26" s="140"/>
      <c r="P26" s="141"/>
      <c r="Q26" s="34">
        <f t="shared" si="1"/>
        <v>0</v>
      </c>
      <c r="R26" s="4"/>
    </row>
    <row r="27" spans="1:254" ht="15" customHeight="1" x14ac:dyDescent="0.2">
      <c r="A27" s="81" t="s">
        <v>172</v>
      </c>
      <c r="B27" s="69"/>
      <c r="C27" s="69" t="s">
        <v>53</v>
      </c>
      <c r="D27" s="80">
        <v>407.9</v>
      </c>
      <c r="E27" s="67"/>
      <c r="F27" s="75" t="s">
        <v>49</v>
      </c>
      <c r="G27" s="130">
        <f>VLOOKUP(C27,Data!$A$3:$C$156,3,FALSE)*H27</f>
        <v>0</v>
      </c>
      <c r="H27" s="131">
        <f t="shared" si="0"/>
        <v>0</v>
      </c>
      <c r="I27" s="131"/>
      <c r="J27" s="137"/>
      <c r="K27" s="138"/>
      <c r="L27" s="142"/>
      <c r="M27" s="143"/>
      <c r="N27" s="139"/>
      <c r="O27" s="140"/>
      <c r="P27" s="141"/>
      <c r="Q27" s="34">
        <f t="shared" si="1"/>
        <v>0</v>
      </c>
      <c r="R27" s="4"/>
    </row>
    <row r="28" spans="1:254" ht="15" customHeight="1" x14ac:dyDescent="0.2">
      <c r="A28" s="81" t="s">
        <v>173</v>
      </c>
      <c r="B28" s="69"/>
      <c r="C28" s="69" t="s">
        <v>54</v>
      </c>
      <c r="D28" s="80">
        <v>553.58000000000004</v>
      </c>
      <c r="E28" s="67"/>
      <c r="F28" s="75" t="s">
        <v>49</v>
      </c>
      <c r="G28" s="130">
        <f>VLOOKUP(C28,Data!$A$3:$C$156,3,FALSE)*H28</f>
        <v>0</v>
      </c>
      <c r="H28" s="131">
        <f t="shared" si="0"/>
        <v>0</v>
      </c>
      <c r="I28" s="131"/>
      <c r="J28" s="137"/>
      <c r="K28" s="138"/>
      <c r="L28" s="142"/>
      <c r="M28" s="143"/>
      <c r="N28" s="139"/>
      <c r="O28" s="140"/>
      <c r="P28" s="141"/>
      <c r="Q28" s="34">
        <f t="shared" si="1"/>
        <v>0</v>
      </c>
      <c r="R28" s="4"/>
    </row>
    <row r="29" spans="1:254" ht="15" customHeight="1" x14ac:dyDescent="0.2">
      <c r="A29" s="81" t="s">
        <v>174</v>
      </c>
      <c r="B29" s="69"/>
      <c r="C29" s="69" t="s">
        <v>55</v>
      </c>
      <c r="D29" s="80">
        <v>597.29</v>
      </c>
      <c r="E29" s="67"/>
      <c r="F29" s="75" t="s">
        <v>49</v>
      </c>
      <c r="G29" s="130">
        <f>VLOOKUP(C29,Data!$A$3:$C$156,3,FALSE)*H29</f>
        <v>0</v>
      </c>
      <c r="H29" s="131">
        <f t="shared" si="0"/>
        <v>0</v>
      </c>
      <c r="I29" s="131"/>
      <c r="J29" s="137"/>
      <c r="K29" s="138"/>
      <c r="L29" s="142"/>
      <c r="M29" s="143"/>
      <c r="N29" s="139"/>
      <c r="O29" s="140"/>
      <c r="P29" s="141"/>
      <c r="Q29" s="34">
        <f t="shared" si="1"/>
        <v>0</v>
      </c>
      <c r="R29" s="4"/>
    </row>
    <row r="30" spans="1:254" ht="15" customHeight="1" x14ac:dyDescent="0.2">
      <c r="A30" s="81" t="s">
        <v>175</v>
      </c>
      <c r="B30" s="69"/>
      <c r="C30" s="69" t="s">
        <v>56</v>
      </c>
      <c r="D30" s="80">
        <v>203.96</v>
      </c>
      <c r="E30" s="67"/>
      <c r="F30" s="75"/>
      <c r="G30" s="130">
        <f>VLOOKUP(C30,Data!$A$3:$C$156,3,FALSE)*H30</f>
        <v>0</v>
      </c>
      <c r="H30" s="131">
        <f t="shared" si="0"/>
        <v>0</v>
      </c>
      <c r="I30" s="131"/>
      <c r="J30" s="137"/>
      <c r="K30" s="138"/>
      <c r="L30" s="142"/>
      <c r="M30" s="143"/>
      <c r="N30" s="139"/>
      <c r="O30" s="140"/>
      <c r="P30" s="141"/>
      <c r="Q30" s="34">
        <f t="shared" si="1"/>
        <v>0</v>
      </c>
      <c r="R30" s="4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</row>
    <row r="31" spans="1:254" ht="15" customHeight="1" x14ac:dyDescent="0.2">
      <c r="A31" s="81" t="s">
        <v>176</v>
      </c>
      <c r="B31" s="69"/>
      <c r="C31" s="69" t="s">
        <v>57</v>
      </c>
      <c r="D31" s="80">
        <v>211.23</v>
      </c>
      <c r="E31" s="67"/>
      <c r="F31" s="75"/>
      <c r="G31" s="130">
        <f>VLOOKUP(C31,Data!$A$3:$C$156,3,FALSE)*H31</f>
        <v>0</v>
      </c>
      <c r="H31" s="131">
        <f t="shared" si="0"/>
        <v>0</v>
      </c>
      <c r="I31" s="131"/>
      <c r="J31" s="137"/>
      <c r="K31" s="138"/>
      <c r="L31" s="142"/>
      <c r="M31" s="143"/>
      <c r="N31" s="139"/>
      <c r="O31" s="140"/>
      <c r="P31" s="141"/>
      <c r="Q31" s="34">
        <f t="shared" si="1"/>
        <v>0</v>
      </c>
      <c r="R31" s="4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ht="15" customHeight="1" x14ac:dyDescent="0.2">
      <c r="A32" s="81" t="s">
        <v>177</v>
      </c>
      <c r="B32" s="69"/>
      <c r="C32" s="69" t="s">
        <v>58</v>
      </c>
      <c r="D32" s="80">
        <v>356.92</v>
      </c>
      <c r="E32" s="67"/>
      <c r="F32" s="75" t="s">
        <v>49</v>
      </c>
      <c r="G32" s="130">
        <f>VLOOKUP(C32,Data!$A$3:$C$156,3,FALSE)*H32</f>
        <v>0</v>
      </c>
      <c r="H32" s="131">
        <f t="shared" si="0"/>
        <v>0</v>
      </c>
      <c r="I32" s="131"/>
      <c r="J32" s="137"/>
      <c r="K32" s="138"/>
      <c r="L32" s="142"/>
      <c r="M32" s="143"/>
      <c r="N32" s="139"/>
      <c r="O32" s="140"/>
      <c r="P32" s="141"/>
      <c r="Q32" s="34">
        <f t="shared" si="1"/>
        <v>0</v>
      </c>
      <c r="R32" s="4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:254" ht="15" customHeight="1" x14ac:dyDescent="0.2">
      <c r="A33" s="81" t="s">
        <v>178</v>
      </c>
      <c r="B33" s="69"/>
      <c r="C33" s="69" t="s">
        <v>59</v>
      </c>
      <c r="D33" s="80">
        <v>371.48</v>
      </c>
      <c r="E33" s="67"/>
      <c r="F33" s="75" t="s">
        <v>49</v>
      </c>
      <c r="G33" s="130">
        <f>VLOOKUP(C33,Data!$A$3:$C$156,3,FALSE)*H33</f>
        <v>0</v>
      </c>
      <c r="H33" s="131">
        <f t="shared" si="0"/>
        <v>0</v>
      </c>
      <c r="I33" s="131"/>
      <c r="J33" s="137"/>
      <c r="K33" s="138"/>
      <c r="L33" s="142"/>
      <c r="M33" s="143"/>
      <c r="N33" s="139"/>
      <c r="O33" s="140"/>
      <c r="P33" s="141"/>
      <c r="Q33" s="34">
        <f t="shared" si="1"/>
        <v>0</v>
      </c>
      <c r="R33" s="4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</row>
    <row r="34" spans="1:254" ht="15" customHeight="1" x14ac:dyDescent="0.2">
      <c r="A34" s="81" t="s">
        <v>179</v>
      </c>
      <c r="B34" s="69"/>
      <c r="C34" s="69" t="s">
        <v>60</v>
      </c>
      <c r="D34" s="80">
        <v>488.04</v>
      </c>
      <c r="E34" s="67"/>
      <c r="F34" s="75" t="s">
        <v>49</v>
      </c>
      <c r="G34" s="130">
        <f>VLOOKUP(C34,Data!$A$3:$C$156,3,FALSE)*H34</f>
        <v>0</v>
      </c>
      <c r="H34" s="131">
        <f t="shared" si="0"/>
        <v>0</v>
      </c>
      <c r="I34" s="131"/>
      <c r="J34" s="137"/>
      <c r="K34" s="138"/>
      <c r="L34" s="142"/>
      <c r="M34" s="143"/>
      <c r="N34" s="139"/>
      <c r="O34" s="140"/>
      <c r="P34" s="141"/>
      <c r="Q34" s="34">
        <f t="shared" si="1"/>
        <v>0</v>
      </c>
      <c r="R34" s="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</row>
    <row r="35" spans="1:254" ht="15" customHeight="1" x14ac:dyDescent="0.2">
      <c r="A35" s="81" t="s">
        <v>180</v>
      </c>
      <c r="B35" s="69"/>
      <c r="C35" s="69" t="s">
        <v>61</v>
      </c>
      <c r="D35" s="80">
        <v>502.59</v>
      </c>
      <c r="E35" s="67"/>
      <c r="F35" s="75" t="s">
        <v>49</v>
      </c>
      <c r="G35" s="130">
        <f>VLOOKUP(C35,Data!$A$3:$C$156,3,FALSE)*H35</f>
        <v>0</v>
      </c>
      <c r="H35" s="131">
        <f t="shared" si="0"/>
        <v>0</v>
      </c>
      <c r="I35" s="131"/>
      <c r="J35" s="137"/>
      <c r="K35" s="138"/>
      <c r="L35" s="142"/>
      <c r="M35" s="143"/>
      <c r="N35" s="139"/>
      <c r="O35" s="140"/>
      <c r="P35" s="141"/>
      <c r="Q35" s="34">
        <f t="shared" si="1"/>
        <v>0</v>
      </c>
      <c r="R35" s="4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</row>
    <row r="36" spans="1:254" ht="15" customHeight="1" x14ac:dyDescent="0.2">
      <c r="A36" s="81" t="s">
        <v>181</v>
      </c>
      <c r="B36" s="69"/>
      <c r="C36" s="69" t="s">
        <v>62</v>
      </c>
      <c r="D36" s="80">
        <v>611.85</v>
      </c>
      <c r="E36" s="67"/>
      <c r="F36" s="75" t="s">
        <v>49</v>
      </c>
      <c r="G36" s="130">
        <f>VLOOKUP(C36,Data!$A$3:$C$156,3,FALSE)*H36</f>
        <v>0</v>
      </c>
      <c r="H36" s="131">
        <f t="shared" si="0"/>
        <v>0</v>
      </c>
      <c r="I36" s="131"/>
      <c r="J36" s="137"/>
      <c r="K36" s="138"/>
      <c r="L36" s="142"/>
      <c r="M36" s="143"/>
      <c r="N36" s="139"/>
      <c r="O36" s="140"/>
      <c r="P36" s="141"/>
      <c r="Q36" s="34">
        <f t="shared" si="1"/>
        <v>0</v>
      </c>
      <c r="R36" s="4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</row>
    <row r="37" spans="1:254" ht="15" customHeight="1" x14ac:dyDescent="0.2">
      <c r="A37" s="81" t="s">
        <v>182</v>
      </c>
      <c r="B37" s="69"/>
      <c r="C37" s="69" t="s">
        <v>63</v>
      </c>
      <c r="D37" s="80">
        <v>633.70000000000005</v>
      </c>
      <c r="E37" s="67"/>
      <c r="F37" s="75" t="s">
        <v>49</v>
      </c>
      <c r="G37" s="130">
        <f>VLOOKUP(C37,Data!$A$3:$C$156,3,FALSE)*H37</f>
        <v>0</v>
      </c>
      <c r="H37" s="131">
        <f t="shared" si="0"/>
        <v>0</v>
      </c>
      <c r="I37" s="131"/>
      <c r="J37" s="137"/>
      <c r="K37" s="138"/>
      <c r="L37" s="142"/>
      <c r="M37" s="143"/>
      <c r="N37" s="139"/>
      <c r="O37" s="140"/>
      <c r="P37" s="141"/>
      <c r="Q37" s="34">
        <f t="shared" si="1"/>
        <v>0</v>
      </c>
      <c r="R37" s="4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</row>
    <row r="38" spans="1:254" ht="15" customHeight="1" x14ac:dyDescent="0.2">
      <c r="A38" s="81" t="s">
        <v>184</v>
      </c>
      <c r="B38" s="69"/>
      <c r="C38" s="69" t="s">
        <v>65</v>
      </c>
      <c r="D38" s="80">
        <v>123.84</v>
      </c>
      <c r="E38" s="67"/>
      <c r="F38" s="75"/>
      <c r="G38" s="130">
        <f>VLOOKUP(C38,Data!$A$3:$C$156,3,FALSE)*H38</f>
        <v>0</v>
      </c>
      <c r="H38" s="131">
        <f t="shared" si="0"/>
        <v>0</v>
      </c>
      <c r="I38" s="131"/>
      <c r="J38" s="137"/>
      <c r="K38" s="138"/>
      <c r="L38" s="142"/>
      <c r="M38" s="143"/>
      <c r="N38" s="139"/>
      <c r="O38" s="140"/>
      <c r="P38" s="141"/>
      <c r="Q38" s="34">
        <f t="shared" si="1"/>
        <v>0</v>
      </c>
      <c r="R38" s="4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</row>
    <row r="39" spans="1:254" ht="15" customHeight="1" x14ac:dyDescent="0.2">
      <c r="A39" s="81" t="s">
        <v>185</v>
      </c>
      <c r="B39" s="69"/>
      <c r="C39" s="69" t="s">
        <v>66</v>
      </c>
      <c r="D39" s="80">
        <v>131.12</v>
      </c>
      <c r="E39" s="67"/>
      <c r="F39" s="75"/>
      <c r="G39" s="130">
        <f>VLOOKUP(C39,Data!$A$3:$C$156,3,FALSE)*H39</f>
        <v>0</v>
      </c>
      <c r="H39" s="131">
        <f t="shared" si="0"/>
        <v>0</v>
      </c>
      <c r="I39" s="131"/>
      <c r="J39" s="137"/>
      <c r="K39" s="138"/>
      <c r="L39" s="142"/>
      <c r="M39" s="143"/>
      <c r="N39" s="139"/>
      <c r="O39" s="140"/>
      <c r="P39" s="141"/>
      <c r="Q39" s="34">
        <f t="shared" si="1"/>
        <v>0</v>
      </c>
      <c r="R39" s="4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</row>
    <row r="40" spans="1:254" ht="15" customHeight="1" x14ac:dyDescent="0.2">
      <c r="A40" s="81" t="s">
        <v>186</v>
      </c>
      <c r="B40" s="69"/>
      <c r="C40" s="69" t="s">
        <v>67</v>
      </c>
      <c r="D40" s="80">
        <v>233.09</v>
      </c>
      <c r="E40" s="67"/>
      <c r="F40" s="75"/>
      <c r="G40" s="130">
        <f>VLOOKUP(C40,Data!$A$3:$C$156,3,FALSE)*H40</f>
        <v>0</v>
      </c>
      <c r="H40" s="131">
        <f t="shared" si="0"/>
        <v>0</v>
      </c>
      <c r="I40" s="131"/>
      <c r="J40" s="137"/>
      <c r="K40" s="138"/>
      <c r="L40" s="142"/>
      <c r="M40" s="143"/>
      <c r="N40" s="139"/>
      <c r="O40" s="140"/>
      <c r="P40" s="141"/>
      <c r="Q40" s="34">
        <f t="shared" si="1"/>
        <v>0</v>
      </c>
      <c r="R40" s="4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</row>
    <row r="41" spans="1:254" ht="15" customHeight="1" x14ac:dyDescent="0.2">
      <c r="A41" s="81" t="s">
        <v>187</v>
      </c>
      <c r="B41" s="69"/>
      <c r="C41" s="69" t="s">
        <v>68</v>
      </c>
      <c r="D41" s="80">
        <v>247.67</v>
      </c>
      <c r="E41" s="67"/>
      <c r="F41" s="75" t="s">
        <v>49</v>
      </c>
      <c r="G41" s="130">
        <f>VLOOKUP(C41,Data!$A$3:$C$156,3,FALSE)*H41</f>
        <v>0</v>
      </c>
      <c r="H41" s="131">
        <f t="shared" si="0"/>
        <v>0</v>
      </c>
      <c r="I41" s="131"/>
      <c r="J41" s="137"/>
      <c r="K41" s="138"/>
      <c r="L41" s="142"/>
      <c r="M41" s="143"/>
      <c r="N41" s="139"/>
      <c r="O41" s="140"/>
      <c r="P41" s="141"/>
      <c r="Q41" s="34">
        <f t="shared" si="1"/>
        <v>0</v>
      </c>
      <c r="R41" s="4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</row>
    <row r="42" spans="1:254" ht="15" customHeight="1" x14ac:dyDescent="0.2">
      <c r="A42" s="81" t="s">
        <v>188</v>
      </c>
      <c r="B42" s="69"/>
      <c r="C42" s="69" t="s">
        <v>69</v>
      </c>
      <c r="D42" s="80">
        <v>437.03</v>
      </c>
      <c r="E42" s="67"/>
      <c r="F42" s="75" t="s">
        <v>49</v>
      </c>
      <c r="G42" s="130">
        <f>VLOOKUP(C42,Data!$A$3:$C$156,3,FALSE)*H42</f>
        <v>0</v>
      </c>
      <c r="H42" s="131">
        <f t="shared" si="0"/>
        <v>0</v>
      </c>
      <c r="I42" s="131"/>
      <c r="J42" s="137"/>
      <c r="K42" s="138"/>
      <c r="L42" s="142"/>
      <c r="M42" s="143"/>
      <c r="N42" s="139"/>
      <c r="O42" s="140"/>
      <c r="P42" s="141"/>
      <c r="Q42" s="34">
        <f t="shared" si="1"/>
        <v>0</v>
      </c>
      <c r="R42" s="4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</row>
    <row r="43" spans="1:254" ht="15" customHeight="1" x14ac:dyDescent="0.2">
      <c r="A43" s="81" t="s">
        <v>189</v>
      </c>
      <c r="B43" s="69"/>
      <c r="C43" s="69" t="s">
        <v>70</v>
      </c>
      <c r="D43" s="80">
        <v>466.18</v>
      </c>
      <c r="E43" s="67"/>
      <c r="F43" s="75" t="s">
        <v>49</v>
      </c>
      <c r="G43" s="130">
        <f>VLOOKUP(C43,Data!$A$3:$C$156,3,FALSE)*H43</f>
        <v>0</v>
      </c>
      <c r="H43" s="131">
        <f t="shared" si="0"/>
        <v>0</v>
      </c>
      <c r="I43" s="131"/>
      <c r="J43" s="137"/>
      <c r="K43" s="138"/>
      <c r="L43" s="142"/>
      <c r="M43" s="143"/>
      <c r="N43" s="139"/>
      <c r="O43" s="140"/>
      <c r="P43" s="141"/>
      <c r="Q43" s="34">
        <f t="shared" si="1"/>
        <v>0</v>
      </c>
      <c r="R43" s="4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</row>
    <row r="44" spans="1:254" ht="15" customHeight="1" x14ac:dyDescent="0.2">
      <c r="A44" s="81" t="s">
        <v>190</v>
      </c>
      <c r="B44" s="69"/>
      <c r="C44" s="69" t="s">
        <v>71</v>
      </c>
      <c r="D44" s="80">
        <v>546.29</v>
      </c>
      <c r="E44" s="67"/>
      <c r="F44" s="75" t="s">
        <v>49</v>
      </c>
      <c r="G44" s="130">
        <f>VLOOKUP(C44,Data!$A$3:$C$156,3,FALSE)*H44</f>
        <v>0</v>
      </c>
      <c r="H44" s="131">
        <f t="shared" si="0"/>
        <v>0</v>
      </c>
      <c r="I44" s="131"/>
      <c r="J44" s="137"/>
      <c r="K44" s="138"/>
      <c r="L44" s="142"/>
      <c r="M44" s="143"/>
      <c r="N44" s="139"/>
      <c r="O44" s="140"/>
      <c r="P44" s="141"/>
      <c r="Q44" s="34">
        <f t="shared" si="1"/>
        <v>0</v>
      </c>
      <c r="R44" s="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</row>
    <row r="45" spans="1:254" ht="15" customHeight="1" x14ac:dyDescent="0.2">
      <c r="A45" s="81" t="s">
        <v>191</v>
      </c>
      <c r="B45" s="69"/>
      <c r="C45" s="69" t="s">
        <v>72</v>
      </c>
      <c r="D45" s="80">
        <v>582.71</v>
      </c>
      <c r="E45" s="67"/>
      <c r="F45" s="75" t="s">
        <v>49</v>
      </c>
      <c r="G45" s="130">
        <f>VLOOKUP(C45,Data!$A$3:$C$156,3,FALSE)*H45</f>
        <v>0</v>
      </c>
      <c r="H45" s="131">
        <f t="shared" si="0"/>
        <v>0</v>
      </c>
      <c r="I45" s="131"/>
      <c r="J45" s="137"/>
      <c r="K45" s="138"/>
      <c r="L45" s="142"/>
      <c r="M45" s="143"/>
      <c r="N45" s="139"/>
      <c r="O45" s="140"/>
      <c r="P45" s="141"/>
      <c r="Q45" s="34">
        <f t="shared" si="1"/>
        <v>0</v>
      </c>
      <c r="R45" s="4"/>
    </row>
    <row r="46" spans="1:254" ht="15" customHeight="1" x14ac:dyDescent="0.2">
      <c r="A46" s="84" t="s">
        <v>254</v>
      </c>
      <c r="B46" s="82"/>
      <c r="C46" s="69" t="s">
        <v>162</v>
      </c>
      <c r="D46" s="80">
        <v>218.52</v>
      </c>
      <c r="E46" s="2"/>
      <c r="F46" s="75" t="s">
        <v>49</v>
      </c>
      <c r="G46" s="130">
        <f>VLOOKUP(C46,Data!$A$3:$C$156,3,FALSE)*H46</f>
        <v>0</v>
      </c>
      <c r="H46" s="131">
        <f t="shared" si="0"/>
        <v>0</v>
      </c>
      <c r="I46" s="131"/>
      <c r="J46" s="137"/>
      <c r="K46" s="138"/>
      <c r="L46" s="142"/>
      <c r="M46" s="143"/>
      <c r="N46" s="139"/>
      <c r="O46" s="140"/>
      <c r="P46" s="141"/>
      <c r="Q46" s="34">
        <f t="shared" si="1"/>
        <v>0</v>
      </c>
      <c r="R46" s="4"/>
    </row>
    <row r="47" spans="1:254" ht="15" customHeight="1" x14ac:dyDescent="0.2">
      <c r="A47" s="84" t="s">
        <v>295</v>
      </c>
      <c r="B47" s="82"/>
      <c r="C47" s="69" t="s">
        <v>296</v>
      </c>
      <c r="D47" s="80">
        <v>399.22</v>
      </c>
      <c r="E47" s="2"/>
      <c r="F47" s="75"/>
      <c r="G47" s="130">
        <f>VLOOKUP(C47,Data!$A$3:$C$156,3,FALSE)*H47</f>
        <v>0</v>
      </c>
      <c r="H47" s="131">
        <f t="shared" si="0"/>
        <v>0</v>
      </c>
      <c r="I47" s="131"/>
      <c r="J47" s="137"/>
      <c r="K47" s="138"/>
      <c r="L47" s="142"/>
      <c r="M47" s="143"/>
      <c r="N47" s="139"/>
      <c r="O47" s="140"/>
      <c r="P47" s="141"/>
      <c r="Q47" s="34">
        <f t="shared" si="1"/>
        <v>0</v>
      </c>
      <c r="R47" s="4"/>
    </row>
    <row r="48" spans="1:254" ht="15" customHeight="1" x14ac:dyDescent="0.2">
      <c r="A48" s="84" t="s">
        <v>255</v>
      </c>
      <c r="B48" s="82"/>
      <c r="C48" s="69" t="s">
        <v>163</v>
      </c>
      <c r="D48" s="80">
        <v>399.22</v>
      </c>
      <c r="E48" s="2"/>
      <c r="F48" s="75" t="s">
        <v>49</v>
      </c>
      <c r="G48" s="130">
        <f>VLOOKUP(C48,Data!$A$3:$C$156,3,FALSE)*H48</f>
        <v>0</v>
      </c>
      <c r="H48" s="131">
        <f t="shared" si="0"/>
        <v>0</v>
      </c>
      <c r="I48" s="131"/>
      <c r="J48" s="137"/>
      <c r="K48" s="138"/>
      <c r="L48" s="142"/>
      <c r="M48" s="143"/>
      <c r="N48" s="139"/>
      <c r="O48" s="140"/>
      <c r="P48" s="141"/>
      <c r="Q48" s="34">
        <f t="shared" si="1"/>
        <v>0</v>
      </c>
      <c r="R48" s="4"/>
    </row>
    <row r="49" spans="1:18" ht="15" customHeight="1" x14ac:dyDescent="0.2">
      <c r="A49" s="84" t="s">
        <v>297</v>
      </c>
      <c r="B49" s="82"/>
      <c r="C49" s="69" t="s">
        <v>298</v>
      </c>
      <c r="D49" s="80">
        <v>218.52</v>
      </c>
      <c r="E49" s="2"/>
      <c r="F49" s="75"/>
      <c r="G49" s="130">
        <f>VLOOKUP(C49,Data!$A$3:$C$156,3,FALSE)*H49</f>
        <v>0</v>
      </c>
      <c r="H49" s="131">
        <f t="shared" si="0"/>
        <v>0</v>
      </c>
      <c r="I49" s="131"/>
      <c r="J49" s="137"/>
      <c r="K49" s="138"/>
      <c r="L49" s="142"/>
      <c r="M49" s="143"/>
      <c r="N49" s="139"/>
      <c r="O49" s="140"/>
      <c r="P49" s="141"/>
      <c r="Q49" s="34">
        <f t="shared" si="1"/>
        <v>0</v>
      </c>
      <c r="R49" s="4"/>
    </row>
    <row r="50" spans="1:18" ht="15" customHeight="1" x14ac:dyDescent="0.2">
      <c r="A50" s="84" t="s">
        <v>256</v>
      </c>
      <c r="B50" s="82"/>
      <c r="C50" s="69" t="s">
        <v>164</v>
      </c>
      <c r="D50" s="80">
        <v>218.52</v>
      </c>
      <c r="E50" s="2"/>
      <c r="F50" s="75" t="s">
        <v>49</v>
      </c>
      <c r="G50" s="130">
        <f>VLOOKUP(C50,Data!$A$3:$C$156,3,FALSE)*H50</f>
        <v>0</v>
      </c>
      <c r="H50" s="131">
        <f t="shared" si="0"/>
        <v>0</v>
      </c>
      <c r="I50" s="131"/>
      <c r="J50" s="137"/>
      <c r="K50" s="138"/>
      <c r="L50" s="142"/>
      <c r="M50" s="143"/>
      <c r="N50" s="139"/>
      <c r="O50" s="140"/>
      <c r="P50" s="141"/>
      <c r="Q50" s="34">
        <f t="shared" si="1"/>
        <v>0</v>
      </c>
      <c r="R50" s="4"/>
    </row>
    <row r="51" spans="1:18" ht="15" customHeight="1" x14ac:dyDescent="0.2">
      <c r="A51" s="84" t="s">
        <v>299</v>
      </c>
      <c r="B51" s="82"/>
      <c r="C51" s="69" t="s">
        <v>300</v>
      </c>
      <c r="D51" s="80">
        <v>399.22</v>
      </c>
      <c r="E51" s="2"/>
      <c r="F51" s="75"/>
      <c r="G51" s="130">
        <f>VLOOKUP(C51,Data!$A$3:$C$156,3,FALSE)*H51</f>
        <v>0</v>
      </c>
      <c r="H51" s="131">
        <f t="shared" si="0"/>
        <v>0</v>
      </c>
      <c r="I51" s="131"/>
      <c r="J51" s="137"/>
      <c r="K51" s="138"/>
      <c r="L51" s="142"/>
      <c r="M51" s="143"/>
      <c r="N51" s="139"/>
      <c r="O51" s="140"/>
      <c r="P51" s="141"/>
      <c r="Q51" s="34">
        <f t="shared" si="1"/>
        <v>0</v>
      </c>
      <c r="R51" s="4"/>
    </row>
    <row r="52" spans="1:18" ht="15" customHeight="1" x14ac:dyDescent="0.2">
      <c r="A52" s="84" t="s">
        <v>257</v>
      </c>
      <c r="B52" s="82"/>
      <c r="C52" s="69" t="s">
        <v>165</v>
      </c>
      <c r="D52" s="80">
        <v>218.52</v>
      </c>
      <c r="E52" s="2"/>
      <c r="F52" s="75" t="s">
        <v>49</v>
      </c>
      <c r="G52" s="130">
        <f>VLOOKUP(C52,Data!$A$3:$C$156,3,FALSE)*H52</f>
        <v>0</v>
      </c>
      <c r="H52" s="131">
        <f t="shared" si="0"/>
        <v>0</v>
      </c>
      <c r="I52" s="131"/>
      <c r="J52" s="137"/>
      <c r="K52" s="138"/>
      <c r="L52" s="142"/>
      <c r="M52" s="143"/>
      <c r="N52" s="139"/>
      <c r="O52" s="140"/>
      <c r="P52" s="141"/>
      <c r="Q52" s="34">
        <f t="shared" si="1"/>
        <v>0</v>
      </c>
      <c r="R52" s="4"/>
    </row>
    <row r="53" spans="1:18" ht="15" customHeight="1" x14ac:dyDescent="0.2">
      <c r="A53" s="84" t="s">
        <v>301</v>
      </c>
      <c r="B53" s="82"/>
      <c r="C53" s="69" t="s">
        <v>302</v>
      </c>
      <c r="D53" s="80">
        <v>399.22</v>
      </c>
      <c r="E53" s="2"/>
      <c r="F53" s="75"/>
      <c r="G53" s="130">
        <f>VLOOKUP(C53,Data!$A$3:$C$156,3,FALSE)*H53</f>
        <v>0</v>
      </c>
      <c r="H53" s="131">
        <f t="shared" si="0"/>
        <v>0</v>
      </c>
      <c r="I53" s="131"/>
      <c r="J53" s="137"/>
      <c r="K53" s="138"/>
      <c r="L53" s="142"/>
      <c r="M53" s="143"/>
      <c r="N53" s="139"/>
      <c r="O53" s="140"/>
      <c r="P53" s="141"/>
      <c r="Q53" s="34">
        <f t="shared" si="1"/>
        <v>0</v>
      </c>
      <c r="R53" s="4"/>
    </row>
    <row r="54" spans="1:18" ht="15" customHeight="1" x14ac:dyDescent="0.2">
      <c r="A54" s="84" t="s">
        <v>258</v>
      </c>
      <c r="B54" s="82"/>
      <c r="C54" s="69" t="s">
        <v>166</v>
      </c>
      <c r="D54" s="80">
        <v>218.52</v>
      </c>
      <c r="E54" s="2"/>
      <c r="F54" s="75" t="s">
        <v>49</v>
      </c>
      <c r="G54" s="130">
        <f>VLOOKUP(C54,Data!$A$3:$C$156,3,FALSE)*H54</f>
        <v>0</v>
      </c>
      <c r="H54" s="131">
        <f t="shared" si="0"/>
        <v>0</v>
      </c>
      <c r="I54" s="131"/>
      <c r="J54" s="137"/>
      <c r="K54" s="138"/>
      <c r="L54" s="142"/>
      <c r="M54" s="143"/>
      <c r="N54" s="139"/>
      <c r="O54" s="140"/>
      <c r="P54" s="141"/>
      <c r="Q54" s="34">
        <f t="shared" si="1"/>
        <v>0</v>
      </c>
      <c r="R54" s="4"/>
    </row>
    <row r="55" spans="1:18" ht="15" customHeight="1" x14ac:dyDescent="0.2">
      <c r="A55" s="84" t="s">
        <v>303</v>
      </c>
      <c r="B55" s="82"/>
      <c r="C55" s="69" t="s">
        <v>304</v>
      </c>
      <c r="D55" s="80">
        <v>399.22</v>
      </c>
      <c r="E55" s="2"/>
      <c r="F55" s="75"/>
      <c r="G55" s="130">
        <f>VLOOKUP(C55,Data!$A$3:$C$156,3,FALSE)*H55</f>
        <v>0</v>
      </c>
      <c r="H55" s="131">
        <f t="shared" si="0"/>
        <v>0</v>
      </c>
      <c r="I55" s="131"/>
      <c r="J55" s="137"/>
      <c r="K55" s="138"/>
      <c r="L55" s="142"/>
      <c r="M55" s="143"/>
      <c r="N55" s="139"/>
      <c r="O55" s="140"/>
      <c r="P55" s="141"/>
      <c r="Q55" s="34">
        <f t="shared" si="1"/>
        <v>0</v>
      </c>
      <c r="R55" s="4"/>
    </row>
    <row r="56" spans="1:18" ht="15.75" customHeight="1" x14ac:dyDescent="0.2">
      <c r="A56" s="87" t="s">
        <v>331</v>
      </c>
      <c r="B56" s="86"/>
      <c r="C56" s="80" t="s">
        <v>336</v>
      </c>
      <c r="D56" s="80">
        <v>350.2</v>
      </c>
      <c r="E56" s="2"/>
      <c r="F56" s="75" t="s">
        <v>49</v>
      </c>
      <c r="G56" s="130">
        <f>VLOOKUP(C56,Data!$A$3:$C$156,3,FALSE)*H56</f>
        <v>0</v>
      </c>
      <c r="H56" s="131">
        <f t="shared" si="0"/>
        <v>0</v>
      </c>
      <c r="I56" s="131"/>
      <c r="J56" s="137"/>
      <c r="K56" s="138"/>
      <c r="L56" s="142"/>
      <c r="M56" s="143"/>
      <c r="N56" s="139"/>
      <c r="O56" s="140"/>
      <c r="P56" s="141"/>
      <c r="Q56" s="34">
        <f t="shared" si="1"/>
        <v>0</v>
      </c>
      <c r="R56" s="4"/>
    </row>
    <row r="57" spans="1:18" ht="15" customHeight="1" x14ac:dyDescent="0.2">
      <c r="A57" s="87" t="s">
        <v>332</v>
      </c>
      <c r="B57" s="86"/>
      <c r="C57" s="80" t="s">
        <v>337</v>
      </c>
      <c r="D57" s="80">
        <v>350.2</v>
      </c>
      <c r="E57" s="2"/>
      <c r="F57" s="75" t="s">
        <v>49</v>
      </c>
      <c r="G57" s="130">
        <f>VLOOKUP(C57,Data!$A$3:$C$156,3,FALSE)*H57</f>
        <v>0</v>
      </c>
      <c r="H57" s="131">
        <f t="shared" si="0"/>
        <v>0</v>
      </c>
      <c r="I57" s="131"/>
      <c r="J57" s="137"/>
      <c r="K57" s="138"/>
      <c r="L57" s="142"/>
      <c r="M57" s="143"/>
      <c r="N57" s="139"/>
      <c r="O57" s="140"/>
      <c r="P57" s="141"/>
      <c r="Q57" s="34">
        <f t="shared" ref="Q57:Q104" si="2">IF(E57="Y",(SUM(J57:P57)*D57+SUM(J57:P57)*D57*0.1),SUM(J57:P57)*D57)</f>
        <v>0</v>
      </c>
      <c r="R57" s="4"/>
    </row>
    <row r="58" spans="1:18" ht="15" customHeight="1" x14ac:dyDescent="0.2">
      <c r="A58" s="87" t="s">
        <v>333</v>
      </c>
      <c r="B58" s="86"/>
      <c r="C58" s="80" t="s">
        <v>338</v>
      </c>
      <c r="D58" s="80">
        <v>350.2</v>
      </c>
      <c r="E58" s="2"/>
      <c r="F58" s="75" t="s">
        <v>49</v>
      </c>
      <c r="G58" s="130">
        <f>VLOOKUP(C58,Data!$A$3:$C$156,3,FALSE)*H58</f>
        <v>0</v>
      </c>
      <c r="H58" s="131">
        <f t="shared" si="0"/>
        <v>0</v>
      </c>
      <c r="I58" s="131"/>
      <c r="J58" s="137"/>
      <c r="K58" s="138"/>
      <c r="L58" s="142"/>
      <c r="M58" s="143"/>
      <c r="N58" s="139"/>
      <c r="O58" s="140"/>
      <c r="P58" s="141"/>
      <c r="Q58" s="34">
        <f t="shared" si="2"/>
        <v>0</v>
      </c>
      <c r="R58" s="4"/>
    </row>
    <row r="59" spans="1:18" ht="15" customHeight="1" x14ac:dyDescent="0.2">
      <c r="A59" s="87" t="s">
        <v>334</v>
      </c>
      <c r="B59" s="86"/>
      <c r="C59" s="80" t="s">
        <v>339</v>
      </c>
      <c r="D59" s="80">
        <v>350.2</v>
      </c>
      <c r="E59" s="2"/>
      <c r="F59" s="75" t="s">
        <v>49</v>
      </c>
      <c r="G59" s="130">
        <f>VLOOKUP(C59,Data!$A$3:$C$156,3,FALSE)*H59</f>
        <v>0</v>
      </c>
      <c r="H59" s="131">
        <f t="shared" si="0"/>
        <v>0</v>
      </c>
      <c r="I59" s="131"/>
      <c r="J59" s="137"/>
      <c r="K59" s="138"/>
      <c r="L59" s="142"/>
      <c r="M59" s="143"/>
      <c r="N59" s="139"/>
      <c r="O59" s="140"/>
      <c r="P59" s="141"/>
      <c r="Q59" s="34">
        <f t="shared" si="2"/>
        <v>0</v>
      </c>
      <c r="R59" s="4"/>
    </row>
    <row r="60" spans="1:18" ht="15" customHeight="1" x14ac:dyDescent="0.2">
      <c r="A60" s="87" t="s">
        <v>335</v>
      </c>
      <c r="B60" s="86"/>
      <c r="C60" s="80" t="s">
        <v>340</v>
      </c>
      <c r="D60" s="80">
        <v>350.2</v>
      </c>
      <c r="E60" s="2"/>
      <c r="F60" s="75" t="s">
        <v>49</v>
      </c>
      <c r="G60" s="130">
        <f>VLOOKUP(C60,Data!$A$3:$C$156,3,FALSE)*H60</f>
        <v>0</v>
      </c>
      <c r="H60" s="131">
        <f t="shared" si="0"/>
        <v>0</v>
      </c>
      <c r="I60" s="131"/>
      <c r="J60" s="137"/>
      <c r="K60" s="138"/>
      <c r="L60" s="142"/>
      <c r="M60" s="143"/>
      <c r="N60" s="139"/>
      <c r="O60" s="140"/>
      <c r="P60" s="141"/>
      <c r="Q60" s="34">
        <f t="shared" si="2"/>
        <v>0</v>
      </c>
      <c r="R60" s="4"/>
    </row>
    <row r="61" spans="1:18" ht="15" customHeight="1" x14ac:dyDescent="0.2">
      <c r="A61" s="81" t="s">
        <v>242</v>
      </c>
      <c r="B61" s="69"/>
      <c r="C61" s="69" t="s">
        <v>151</v>
      </c>
      <c r="D61" s="80">
        <v>174.82</v>
      </c>
      <c r="E61" s="2"/>
      <c r="F61" s="75" t="s">
        <v>49</v>
      </c>
      <c r="G61" s="130">
        <f>VLOOKUP(C61,Data!$A$3:$C$156,3,FALSE)*H61</f>
        <v>0</v>
      </c>
      <c r="H61" s="131">
        <f t="shared" si="0"/>
        <v>0</v>
      </c>
      <c r="I61" s="131"/>
      <c r="J61" s="137"/>
      <c r="K61" s="138"/>
      <c r="L61" s="142"/>
      <c r="M61" s="143"/>
      <c r="N61" s="139"/>
      <c r="O61" s="140"/>
      <c r="P61" s="141"/>
      <c r="Q61" s="34">
        <f t="shared" si="2"/>
        <v>0</v>
      </c>
      <c r="R61" s="4"/>
    </row>
    <row r="62" spans="1:18" ht="15" customHeight="1" x14ac:dyDescent="0.2">
      <c r="A62" s="81" t="s">
        <v>243</v>
      </c>
      <c r="B62" s="69"/>
      <c r="C62" s="69" t="s">
        <v>152</v>
      </c>
      <c r="D62" s="80">
        <v>182.11</v>
      </c>
      <c r="E62" s="2"/>
      <c r="F62" s="75" t="s">
        <v>49</v>
      </c>
      <c r="G62" s="130">
        <f>VLOOKUP(C62,Data!$A$3:$C$156,3,FALSE)*H62</f>
        <v>0</v>
      </c>
      <c r="H62" s="131">
        <f t="shared" si="0"/>
        <v>0</v>
      </c>
      <c r="I62" s="131"/>
      <c r="J62" s="137"/>
      <c r="K62" s="138"/>
      <c r="L62" s="142"/>
      <c r="M62" s="143"/>
      <c r="N62" s="139"/>
      <c r="O62" s="140"/>
      <c r="P62" s="141"/>
      <c r="Q62" s="34">
        <f t="shared" si="2"/>
        <v>0</v>
      </c>
      <c r="R62" s="4"/>
    </row>
    <row r="63" spans="1:18" ht="17" customHeight="1" x14ac:dyDescent="0.2">
      <c r="A63" s="81" t="s">
        <v>244</v>
      </c>
      <c r="B63" s="69"/>
      <c r="C63" s="69" t="s">
        <v>153</v>
      </c>
      <c r="D63" s="80">
        <v>320.5</v>
      </c>
      <c r="E63" s="2"/>
      <c r="F63" s="75" t="s">
        <v>49</v>
      </c>
      <c r="G63" s="130">
        <f>VLOOKUP(C63,Data!$A$3:$C$156,3,FALSE)*H63</f>
        <v>0</v>
      </c>
      <c r="H63" s="131">
        <f t="shared" si="0"/>
        <v>0</v>
      </c>
      <c r="I63" s="131"/>
      <c r="J63" s="137"/>
      <c r="K63" s="138"/>
      <c r="L63" s="142"/>
      <c r="M63" s="143"/>
      <c r="N63" s="139"/>
      <c r="O63" s="140"/>
      <c r="P63" s="141"/>
      <c r="Q63" s="34">
        <f t="shared" si="2"/>
        <v>0</v>
      </c>
      <c r="R63" s="4"/>
    </row>
    <row r="64" spans="1:18" ht="15" customHeight="1" x14ac:dyDescent="0.2">
      <c r="A64" s="81" t="s">
        <v>245</v>
      </c>
      <c r="B64" s="69"/>
      <c r="C64" s="69" t="s">
        <v>154</v>
      </c>
      <c r="D64" s="80">
        <v>327.78</v>
      </c>
      <c r="E64" s="2"/>
      <c r="F64" s="75" t="s">
        <v>49</v>
      </c>
      <c r="G64" s="130">
        <f>VLOOKUP(C64,Data!$A$3:$C$156,3,FALSE)*H64</f>
        <v>0</v>
      </c>
      <c r="H64" s="131">
        <f t="shared" ref="H64:H111" si="3">SUM(J64:P64)</f>
        <v>0</v>
      </c>
      <c r="I64" s="131"/>
      <c r="J64" s="137"/>
      <c r="K64" s="138"/>
      <c r="L64" s="142"/>
      <c r="M64" s="143"/>
      <c r="N64" s="139"/>
      <c r="O64" s="140"/>
      <c r="P64" s="141"/>
      <c r="Q64" s="34">
        <f t="shared" si="2"/>
        <v>0</v>
      </c>
      <c r="R64" s="4"/>
    </row>
    <row r="65" spans="1:18" ht="15" customHeight="1" x14ac:dyDescent="0.2">
      <c r="A65" s="81" t="s">
        <v>246</v>
      </c>
      <c r="B65" s="69"/>
      <c r="C65" s="69" t="s">
        <v>155</v>
      </c>
      <c r="D65" s="80">
        <v>437.03</v>
      </c>
      <c r="E65" s="2"/>
      <c r="F65" s="75" t="s">
        <v>49</v>
      </c>
      <c r="G65" s="130">
        <f>VLOOKUP(C65,Data!$A$3:$C$156,3,FALSE)*H65</f>
        <v>0</v>
      </c>
      <c r="H65" s="131">
        <f t="shared" si="3"/>
        <v>0</v>
      </c>
      <c r="I65" s="131"/>
      <c r="J65" s="137"/>
      <c r="K65" s="138"/>
      <c r="L65" s="142"/>
      <c r="M65" s="143"/>
      <c r="N65" s="139"/>
      <c r="O65" s="140"/>
      <c r="P65" s="141"/>
      <c r="Q65" s="34">
        <f t="shared" si="2"/>
        <v>0</v>
      </c>
      <c r="R65" s="4"/>
    </row>
    <row r="66" spans="1:18" ht="15" customHeight="1" x14ac:dyDescent="0.2">
      <c r="A66" s="81" t="s">
        <v>247</v>
      </c>
      <c r="B66" s="69"/>
      <c r="C66" s="69" t="s">
        <v>156</v>
      </c>
      <c r="D66" s="80">
        <v>451.61</v>
      </c>
      <c r="E66" s="2"/>
      <c r="F66" s="75" t="s">
        <v>49</v>
      </c>
      <c r="G66" s="130">
        <f>VLOOKUP(C66,Data!$A$3:$C$156,3,FALSE)*H66</f>
        <v>0</v>
      </c>
      <c r="H66" s="131">
        <f t="shared" si="3"/>
        <v>0</v>
      </c>
      <c r="I66" s="131"/>
      <c r="J66" s="137"/>
      <c r="K66" s="138"/>
      <c r="L66" s="142"/>
      <c r="M66" s="143"/>
      <c r="N66" s="139"/>
      <c r="O66" s="140"/>
      <c r="P66" s="141"/>
      <c r="Q66" s="34">
        <f t="shared" si="2"/>
        <v>0</v>
      </c>
      <c r="R66" s="4"/>
    </row>
    <row r="67" spans="1:18" ht="15" customHeight="1" x14ac:dyDescent="0.2">
      <c r="A67" s="81" t="s">
        <v>248</v>
      </c>
      <c r="B67" s="69"/>
      <c r="C67" s="69" t="s">
        <v>157</v>
      </c>
      <c r="D67" s="80">
        <v>575.42999999999995</v>
      </c>
      <c r="E67" s="2"/>
      <c r="F67" s="75" t="s">
        <v>49</v>
      </c>
      <c r="G67" s="130">
        <f>VLOOKUP(C67,Data!$A$3:$C$156,3,FALSE)*H67</f>
        <v>0</v>
      </c>
      <c r="H67" s="131">
        <f t="shared" si="3"/>
        <v>0</v>
      </c>
      <c r="I67" s="131"/>
      <c r="J67" s="137"/>
      <c r="K67" s="138"/>
      <c r="L67" s="142"/>
      <c r="M67" s="143"/>
      <c r="N67" s="139"/>
      <c r="O67" s="140"/>
      <c r="P67" s="141"/>
      <c r="Q67" s="34">
        <f t="shared" si="2"/>
        <v>0</v>
      </c>
      <c r="R67" s="4"/>
    </row>
    <row r="68" spans="1:18" ht="15" customHeight="1" x14ac:dyDescent="0.2">
      <c r="A68" s="81" t="s">
        <v>249</v>
      </c>
      <c r="B68" s="69"/>
      <c r="C68" s="69" t="s">
        <v>158</v>
      </c>
      <c r="D68" s="80">
        <v>597.29</v>
      </c>
      <c r="E68" s="2"/>
      <c r="F68" s="75" t="s">
        <v>49</v>
      </c>
      <c r="G68" s="130">
        <f>VLOOKUP(C68,Data!$A$3:$C$156,3,FALSE)*H68</f>
        <v>0</v>
      </c>
      <c r="H68" s="131">
        <f t="shared" si="3"/>
        <v>0</v>
      </c>
      <c r="I68" s="131"/>
      <c r="J68" s="137"/>
      <c r="K68" s="138"/>
      <c r="L68" s="142"/>
      <c r="M68" s="143"/>
      <c r="N68" s="139"/>
      <c r="O68" s="140"/>
      <c r="P68" s="141"/>
      <c r="Q68" s="34">
        <f t="shared" si="2"/>
        <v>0</v>
      </c>
      <c r="R68" s="4"/>
    </row>
    <row r="69" spans="1:18" ht="15" customHeight="1" x14ac:dyDescent="0.2">
      <c r="A69" s="81" t="s">
        <v>195</v>
      </c>
      <c r="B69" s="69"/>
      <c r="C69" s="69" t="s">
        <v>76</v>
      </c>
      <c r="D69" s="80">
        <v>152.97</v>
      </c>
      <c r="E69" s="67"/>
      <c r="F69" s="75"/>
      <c r="G69" s="130">
        <f>VLOOKUP(C69,Data!$A$3:$C$156,3,FALSE)*H69</f>
        <v>0</v>
      </c>
      <c r="H69" s="131">
        <f t="shared" si="3"/>
        <v>0</v>
      </c>
      <c r="I69" s="131"/>
      <c r="J69" s="137"/>
      <c r="K69" s="138"/>
      <c r="L69" s="142"/>
      <c r="M69" s="143"/>
      <c r="N69" s="139"/>
      <c r="O69" s="140"/>
      <c r="P69" s="141"/>
      <c r="Q69" s="34">
        <f t="shared" si="2"/>
        <v>0</v>
      </c>
      <c r="R69" s="4"/>
    </row>
    <row r="70" spans="1:18" ht="15" customHeight="1" x14ac:dyDescent="0.2">
      <c r="A70" s="81" t="s">
        <v>196</v>
      </c>
      <c r="B70" s="69"/>
      <c r="C70" s="69" t="s">
        <v>77</v>
      </c>
      <c r="D70" s="80">
        <v>152.97</v>
      </c>
      <c r="E70" s="67"/>
      <c r="F70" s="75"/>
      <c r="G70" s="130">
        <f>VLOOKUP(C70,Data!$A$3:$C$156,3,FALSE)*H70</f>
        <v>0</v>
      </c>
      <c r="H70" s="131">
        <f t="shared" si="3"/>
        <v>0</v>
      </c>
      <c r="I70" s="131"/>
      <c r="J70" s="137"/>
      <c r="K70" s="138"/>
      <c r="L70" s="142"/>
      <c r="M70" s="143"/>
      <c r="N70" s="139"/>
      <c r="O70" s="140"/>
      <c r="P70" s="141"/>
      <c r="Q70" s="34">
        <f t="shared" si="2"/>
        <v>0</v>
      </c>
      <c r="R70" s="4"/>
    </row>
    <row r="71" spans="1:18" ht="15" customHeight="1" x14ac:dyDescent="0.2">
      <c r="A71" s="81" t="s">
        <v>197</v>
      </c>
      <c r="B71" s="69"/>
      <c r="C71" s="69" t="s">
        <v>78</v>
      </c>
      <c r="D71" s="80">
        <v>167.53</v>
      </c>
      <c r="E71" s="67"/>
      <c r="F71" s="75"/>
      <c r="G71" s="130">
        <f>VLOOKUP(C71,Data!$A$3:$C$156,3,FALSE)*H71</f>
        <v>0</v>
      </c>
      <c r="H71" s="131">
        <f t="shared" si="3"/>
        <v>0</v>
      </c>
      <c r="I71" s="131"/>
      <c r="J71" s="137"/>
      <c r="K71" s="138"/>
      <c r="L71" s="142"/>
      <c r="M71" s="143"/>
      <c r="N71" s="139"/>
      <c r="O71" s="140"/>
      <c r="P71" s="141"/>
      <c r="Q71" s="34">
        <f t="shared" si="2"/>
        <v>0</v>
      </c>
      <c r="R71" s="4"/>
    </row>
    <row r="72" spans="1:18" ht="15" customHeight="1" x14ac:dyDescent="0.2">
      <c r="A72" s="81" t="s">
        <v>198</v>
      </c>
      <c r="B72" s="69"/>
      <c r="C72" s="69" t="s">
        <v>79</v>
      </c>
      <c r="D72" s="80">
        <v>167.53</v>
      </c>
      <c r="E72" s="67"/>
      <c r="F72" s="75"/>
      <c r="G72" s="130">
        <f>VLOOKUP(C72,Data!$A$3:$C$156,3,FALSE)*H72</f>
        <v>0</v>
      </c>
      <c r="H72" s="131">
        <f t="shared" si="3"/>
        <v>0</v>
      </c>
      <c r="I72" s="131"/>
      <c r="J72" s="137"/>
      <c r="K72" s="138"/>
      <c r="L72" s="142"/>
      <c r="M72" s="143"/>
      <c r="N72" s="139"/>
      <c r="O72" s="140"/>
      <c r="P72" s="141"/>
      <c r="Q72" s="34">
        <f t="shared" si="2"/>
        <v>0</v>
      </c>
    </row>
    <row r="73" spans="1:18" ht="15" customHeight="1" x14ac:dyDescent="0.2">
      <c r="A73" s="81" t="s">
        <v>199</v>
      </c>
      <c r="B73" s="69"/>
      <c r="C73" s="69" t="s">
        <v>80</v>
      </c>
      <c r="D73" s="80">
        <v>254.95</v>
      </c>
      <c r="E73" s="67"/>
      <c r="F73" s="75"/>
      <c r="G73" s="130">
        <f>VLOOKUP(C73,Data!$A$3:$C$156,3,FALSE)*H73</f>
        <v>0</v>
      </c>
      <c r="H73" s="131">
        <f t="shared" si="3"/>
        <v>0</v>
      </c>
      <c r="I73" s="131"/>
      <c r="J73" s="137"/>
      <c r="K73" s="138"/>
      <c r="L73" s="142"/>
      <c r="M73" s="143"/>
      <c r="N73" s="139"/>
      <c r="O73" s="140"/>
      <c r="P73" s="141"/>
      <c r="Q73" s="34">
        <f t="shared" si="2"/>
        <v>0</v>
      </c>
    </row>
    <row r="74" spans="1:18" ht="15" customHeight="1" x14ac:dyDescent="0.2">
      <c r="A74" s="81" t="s">
        <v>200</v>
      </c>
      <c r="B74" s="69"/>
      <c r="C74" s="69" t="s">
        <v>81</v>
      </c>
      <c r="D74" s="80">
        <v>254.95</v>
      </c>
      <c r="E74" s="67"/>
      <c r="F74" s="75"/>
      <c r="G74" s="130">
        <f>VLOOKUP(C74,Data!$A$3:$C$156,3,FALSE)*H74</f>
        <v>0</v>
      </c>
      <c r="H74" s="131">
        <f t="shared" si="3"/>
        <v>0</v>
      </c>
      <c r="I74" s="131"/>
      <c r="J74" s="137"/>
      <c r="K74" s="138"/>
      <c r="L74" s="142"/>
      <c r="M74" s="143"/>
      <c r="N74" s="139"/>
      <c r="O74" s="140"/>
      <c r="P74" s="141"/>
      <c r="Q74" s="34">
        <f t="shared" si="2"/>
        <v>0</v>
      </c>
    </row>
    <row r="75" spans="1:18" ht="15" customHeight="1" x14ac:dyDescent="0.2">
      <c r="A75" s="81" t="s">
        <v>201</v>
      </c>
      <c r="B75" s="69"/>
      <c r="C75" s="69" t="s">
        <v>82</v>
      </c>
      <c r="D75" s="80">
        <v>269.52</v>
      </c>
      <c r="E75" s="67"/>
      <c r="F75" s="75" t="s">
        <v>49</v>
      </c>
      <c r="G75" s="130">
        <f>VLOOKUP(C75,Data!$A$3:$C$156,3,FALSE)*H75</f>
        <v>0</v>
      </c>
      <c r="H75" s="131">
        <f t="shared" si="3"/>
        <v>0</v>
      </c>
      <c r="I75" s="131"/>
      <c r="J75" s="137"/>
      <c r="K75" s="138"/>
      <c r="L75" s="142"/>
      <c r="M75" s="143"/>
      <c r="N75" s="139"/>
      <c r="O75" s="140"/>
      <c r="P75" s="141"/>
      <c r="Q75" s="34">
        <f t="shared" si="2"/>
        <v>0</v>
      </c>
    </row>
    <row r="76" spans="1:18" ht="15" customHeight="1" x14ac:dyDescent="0.2">
      <c r="A76" s="81" t="s">
        <v>202</v>
      </c>
      <c r="B76" s="69"/>
      <c r="C76" s="69" t="s">
        <v>83</v>
      </c>
      <c r="D76" s="80">
        <v>269.52</v>
      </c>
      <c r="E76" s="67"/>
      <c r="F76" s="75" t="s">
        <v>49</v>
      </c>
      <c r="G76" s="130">
        <f>VLOOKUP(C76,Data!$A$3:$C$156,3,FALSE)*H76</f>
        <v>0</v>
      </c>
      <c r="H76" s="131">
        <f t="shared" si="3"/>
        <v>0</v>
      </c>
      <c r="I76" s="131"/>
      <c r="J76" s="137"/>
      <c r="K76" s="138"/>
      <c r="L76" s="142"/>
      <c r="M76" s="143"/>
      <c r="N76" s="139"/>
      <c r="O76" s="140"/>
      <c r="P76" s="141"/>
      <c r="Q76" s="34">
        <f t="shared" si="2"/>
        <v>0</v>
      </c>
    </row>
    <row r="77" spans="1:18" ht="15" customHeight="1" x14ac:dyDescent="0.2">
      <c r="A77" s="81" t="s">
        <v>203</v>
      </c>
      <c r="B77" s="69"/>
      <c r="C77" s="69" t="s">
        <v>84</v>
      </c>
      <c r="D77" s="80">
        <v>400.62</v>
      </c>
      <c r="E77" s="67"/>
      <c r="F77" s="75" t="s">
        <v>49</v>
      </c>
      <c r="G77" s="130">
        <f>VLOOKUP(C77,Data!$A$3:$C$156,3,FALSE)*H77</f>
        <v>0</v>
      </c>
      <c r="H77" s="131">
        <f t="shared" si="3"/>
        <v>0</v>
      </c>
      <c r="I77" s="131"/>
      <c r="J77" s="137"/>
      <c r="K77" s="138"/>
      <c r="L77" s="142"/>
      <c r="M77" s="143"/>
      <c r="N77" s="139"/>
      <c r="O77" s="140"/>
      <c r="P77" s="141"/>
      <c r="Q77" s="34">
        <f t="shared" si="2"/>
        <v>0</v>
      </c>
    </row>
    <row r="78" spans="1:18" ht="15" customHeight="1" x14ac:dyDescent="0.2">
      <c r="A78" s="81" t="s">
        <v>204</v>
      </c>
      <c r="B78" s="69"/>
      <c r="C78" s="69" t="s">
        <v>85</v>
      </c>
      <c r="D78" s="80">
        <v>400.62</v>
      </c>
      <c r="E78" s="67"/>
      <c r="F78" s="75" t="s">
        <v>49</v>
      </c>
      <c r="G78" s="130">
        <f>VLOOKUP(C78,Data!$A$3:$C$156,3,FALSE)*H78</f>
        <v>0</v>
      </c>
      <c r="H78" s="131">
        <f t="shared" si="3"/>
        <v>0</v>
      </c>
      <c r="I78" s="131"/>
      <c r="J78" s="137"/>
      <c r="K78" s="138"/>
      <c r="L78" s="142"/>
      <c r="M78" s="143"/>
      <c r="N78" s="139"/>
      <c r="O78" s="140"/>
      <c r="P78" s="141"/>
      <c r="Q78" s="34">
        <f t="shared" si="2"/>
        <v>0</v>
      </c>
    </row>
    <row r="79" spans="1:18" ht="15" customHeight="1" x14ac:dyDescent="0.2">
      <c r="A79" s="81" t="s">
        <v>205</v>
      </c>
      <c r="B79" s="69"/>
      <c r="C79" s="69" t="s">
        <v>86</v>
      </c>
      <c r="D79" s="80">
        <v>415.18</v>
      </c>
      <c r="E79" s="67"/>
      <c r="F79" s="75" t="s">
        <v>49</v>
      </c>
      <c r="G79" s="130">
        <f>VLOOKUP(C79,Data!$A$3:$C$156,3,FALSE)*H79</f>
        <v>0</v>
      </c>
      <c r="H79" s="131">
        <f t="shared" si="3"/>
        <v>0</v>
      </c>
      <c r="I79" s="131"/>
      <c r="J79" s="137"/>
      <c r="K79" s="138"/>
      <c r="L79" s="142"/>
      <c r="M79" s="143"/>
      <c r="N79" s="139"/>
      <c r="O79" s="140"/>
      <c r="P79" s="141"/>
      <c r="Q79" s="34">
        <f t="shared" si="2"/>
        <v>0</v>
      </c>
    </row>
    <row r="80" spans="1:18" ht="15" customHeight="1" x14ac:dyDescent="0.2">
      <c r="A80" s="81" t="s">
        <v>206</v>
      </c>
      <c r="B80" s="69"/>
      <c r="C80" s="69" t="s">
        <v>87</v>
      </c>
      <c r="D80" s="80">
        <v>415.18</v>
      </c>
      <c r="E80" s="67"/>
      <c r="F80" s="75" t="s">
        <v>49</v>
      </c>
      <c r="G80" s="130">
        <f>VLOOKUP(C80,Data!$A$3:$C$156,3,FALSE)*H80</f>
        <v>0</v>
      </c>
      <c r="H80" s="131">
        <f t="shared" si="3"/>
        <v>0</v>
      </c>
      <c r="I80" s="131"/>
      <c r="J80" s="137"/>
      <c r="K80" s="138"/>
      <c r="L80" s="142"/>
      <c r="M80" s="143"/>
      <c r="N80" s="139"/>
      <c r="O80" s="140"/>
      <c r="P80" s="141"/>
      <c r="Q80" s="34">
        <f t="shared" si="2"/>
        <v>0</v>
      </c>
    </row>
    <row r="81" spans="1:17" ht="15" customHeight="1" x14ac:dyDescent="0.2">
      <c r="A81" s="81" t="s">
        <v>233</v>
      </c>
      <c r="B81" s="69"/>
      <c r="C81" s="69" t="s">
        <v>142</v>
      </c>
      <c r="D81" s="80">
        <v>575.42999999999995</v>
      </c>
      <c r="E81" s="2"/>
      <c r="F81" s="75" t="s">
        <v>49</v>
      </c>
      <c r="G81" s="130">
        <f>VLOOKUP(C81,Data!$A$3:$C$156,3,FALSE)*H81</f>
        <v>0</v>
      </c>
      <c r="H81" s="131">
        <f t="shared" si="3"/>
        <v>0</v>
      </c>
      <c r="I81" s="131"/>
      <c r="J81" s="137"/>
      <c r="K81" s="138"/>
      <c r="L81" s="142"/>
      <c r="M81" s="143"/>
      <c r="N81" s="139"/>
      <c r="O81" s="140"/>
      <c r="P81" s="141"/>
      <c r="Q81" s="34">
        <f t="shared" si="2"/>
        <v>0</v>
      </c>
    </row>
    <row r="82" spans="1:17" ht="15" customHeight="1" x14ac:dyDescent="0.2">
      <c r="A82" s="81" t="s">
        <v>234</v>
      </c>
      <c r="B82" s="69"/>
      <c r="C82" s="69" t="s">
        <v>143</v>
      </c>
      <c r="D82" s="80">
        <v>728.38</v>
      </c>
      <c r="E82" s="2"/>
      <c r="F82" s="75" t="s">
        <v>49</v>
      </c>
      <c r="G82" s="130">
        <f>VLOOKUP(C82,Data!$A$3:$C$156,3,FALSE)*H82</f>
        <v>0</v>
      </c>
      <c r="H82" s="131">
        <f t="shared" si="3"/>
        <v>0</v>
      </c>
      <c r="I82" s="131"/>
      <c r="J82" s="137"/>
      <c r="K82" s="138"/>
      <c r="L82" s="142"/>
      <c r="M82" s="143"/>
      <c r="N82" s="139"/>
      <c r="O82" s="140"/>
      <c r="P82" s="141"/>
      <c r="Q82" s="34">
        <f t="shared" si="2"/>
        <v>0</v>
      </c>
    </row>
    <row r="83" spans="1:17" ht="15" customHeight="1" x14ac:dyDescent="0.2">
      <c r="A83" s="81" t="s">
        <v>235</v>
      </c>
      <c r="B83" s="69"/>
      <c r="C83" s="69" t="s">
        <v>144</v>
      </c>
      <c r="D83" s="80">
        <v>888.64</v>
      </c>
      <c r="E83" s="2"/>
      <c r="F83" s="75" t="s">
        <v>49</v>
      </c>
      <c r="G83" s="130">
        <f>VLOOKUP(C83,Data!$A$3:$C$156,3,FALSE)*H83</f>
        <v>0</v>
      </c>
      <c r="H83" s="131">
        <f t="shared" si="3"/>
        <v>0</v>
      </c>
      <c r="I83" s="131"/>
      <c r="J83" s="137"/>
      <c r="K83" s="138"/>
      <c r="L83" s="142"/>
      <c r="M83" s="143"/>
      <c r="N83" s="139"/>
      <c r="O83" s="140"/>
      <c r="P83" s="141"/>
      <c r="Q83" s="34">
        <f t="shared" si="2"/>
        <v>0</v>
      </c>
    </row>
    <row r="84" spans="1:17" ht="15" customHeight="1" x14ac:dyDescent="0.2">
      <c r="A84" s="81" t="s">
        <v>36</v>
      </c>
      <c r="B84" s="69"/>
      <c r="C84" s="69" t="s">
        <v>129</v>
      </c>
      <c r="D84" s="80">
        <v>131.12</v>
      </c>
      <c r="E84" s="67"/>
      <c r="F84" s="75" t="s">
        <v>49</v>
      </c>
      <c r="G84" s="130">
        <f>VLOOKUP(C84,Data!$A$3:$C$156,3,FALSE)*H84</f>
        <v>0</v>
      </c>
      <c r="H84" s="131">
        <f t="shared" si="3"/>
        <v>0</v>
      </c>
      <c r="I84" s="131"/>
      <c r="J84" s="137"/>
      <c r="K84" s="138"/>
      <c r="L84" s="142"/>
      <c r="M84" s="143"/>
      <c r="N84" s="139"/>
      <c r="O84" s="140"/>
      <c r="P84" s="141"/>
      <c r="Q84" s="34">
        <f t="shared" si="2"/>
        <v>0</v>
      </c>
    </row>
    <row r="85" spans="1:17" ht="15" customHeight="1" x14ac:dyDescent="0.2">
      <c r="A85" s="81" t="s">
        <v>37</v>
      </c>
      <c r="B85" s="69"/>
      <c r="C85" s="69" t="s">
        <v>130</v>
      </c>
      <c r="D85" s="80">
        <v>284.08</v>
      </c>
      <c r="E85" s="67"/>
      <c r="F85" s="75" t="s">
        <v>49</v>
      </c>
      <c r="G85" s="130">
        <f>VLOOKUP(C85,Data!$A$3:$C$156,3,FALSE)*H85</f>
        <v>0</v>
      </c>
      <c r="H85" s="131">
        <f t="shared" si="3"/>
        <v>0</v>
      </c>
      <c r="I85" s="131"/>
      <c r="J85" s="137"/>
      <c r="K85" s="138"/>
      <c r="L85" s="142"/>
      <c r="M85" s="143"/>
      <c r="N85" s="139"/>
      <c r="O85" s="140"/>
      <c r="P85" s="141"/>
      <c r="Q85" s="34">
        <f t="shared" si="2"/>
        <v>0</v>
      </c>
    </row>
    <row r="86" spans="1:17" ht="15" customHeight="1" x14ac:dyDescent="0.2">
      <c r="A86" s="81" t="s">
        <v>38</v>
      </c>
      <c r="B86" s="69"/>
      <c r="C86" s="69" t="s">
        <v>131</v>
      </c>
      <c r="D86" s="80">
        <v>400.62</v>
      </c>
      <c r="E86" s="67"/>
      <c r="F86" s="75" t="s">
        <v>49</v>
      </c>
      <c r="G86" s="130">
        <f>VLOOKUP(C86,Data!$A$3:$C$156,3,FALSE)*H86</f>
        <v>0</v>
      </c>
      <c r="H86" s="131">
        <f t="shared" si="3"/>
        <v>0</v>
      </c>
      <c r="I86" s="131"/>
      <c r="J86" s="137"/>
      <c r="K86" s="138"/>
      <c r="L86" s="142"/>
      <c r="M86" s="143"/>
      <c r="N86" s="139"/>
      <c r="O86" s="140"/>
      <c r="P86" s="141"/>
      <c r="Q86" s="34">
        <f t="shared" si="2"/>
        <v>0</v>
      </c>
    </row>
    <row r="87" spans="1:17" ht="15" customHeight="1" x14ac:dyDescent="0.2">
      <c r="A87" s="81" t="s">
        <v>210</v>
      </c>
      <c r="B87" s="69"/>
      <c r="C87" s="69" t="s">
        <v>91</v>
      </c>
      <c r="D87" s="80">
        <v>225.82</v>
      </c>
      <c r="E87" s="67"/>
      <c r="F87" s="75"/>
      <c r="G87" s="130">
        <f>VLOOKUP(C87,Data!$A$3:$C$156,3,FALSE)*H87</f>
        <v>0</v>
      </c>
      <c r="H87" s="131">
        <f t="shared" si="3"/>
        <v>0</v>
      </c>
      <c r="I87" s="131"/>
      <c r="J87" s="137"/>
      <c r="K87" s="138"/>
      <c r="L87" s="142"/>
      <c r="M87" s="143"/>
      <c r="N87" s="139"/>
      <c r="O87" s="140"/>
      <c r="P87" s="141"/>
      <c r="Q87" s="34">
        <f t="shared" si="2"/>
        <v>0</v>
      </c>
    </row>
    <row r="88" spans="1:17" ht="15" customHeight="1" x14ac:dyDescent="0.2">
      <c r="A88" s="81" t="s">
        <v>211</v>
      </c>
      <c r="B88" s="69"/>
      <c r="C88" s="69" t="s">
        <v>92</v>
      </c>
      <c r="D88" s="80">
        <v>233.09</v>
      </c>
      <c r="E88" s="67"/>
      <c r="F88" s="75" t="s">
        <v>49</v>
      </c>
      <c r="G88" s="130">
        <f>VLOOKUP(C88,Data!$A$3:$C$156,3,FALSE)*H88</f>
        <v>0</v>
      </c>
      <c r="H88" s="131">
        <f t="shared" si="3"/>
        <v>0</v>
      </c>
      <c r="I88" s="131"/>
      <c r="J88" s="137"/>
      <c r="K88" s="138"/>
      <c r="L88" s="142"/>
      <c r="M88" s="143"/>
      <c r="N88" s="139"/>
      <c r="O88" s="140"/>
      <c r="P88" s="141"/>
      <c r="Q88" s="34">
        <f t="shared" si="2"/>
        <v>0</v>
      </c>
    </row>
    <row r="89" spans="1:17" ht="15" customHeight="1" x14ac:dyDescent="0.2">
      <c r="A89" s="81" t="s">
        <v>212</v>
      </c>
      <c r="B89" s="69"/>
      <c r="C89" s="69" t="s">
        <v>93</v>
      </c>
      <c r="D89" s="80">
        <v>415.18</v>
      </c>
      <c r="E89" s="67"/>
      <c r="F89" s="75" t="s">
        <v>49</v>
      </c>
      <c r="G89" s="130">
        <f>VLOOKUP(C89,Data!$A$3:$C$156,3,FALSE)*H89</f>
        <v>0</v>
      </c>
      <c r="H89" s="131">
        <f t="shared" si="3"/>
        <v>0</v>
      </c>
      <c r="I89" s="131"/>
      <c r="J89" s="137"/>
      <c r="K89" s="138"/>
      <c r="L89" s="142"/>
      <c r="M89" s="143"/>
      <c r="N89" s="139"/>
      <c r="O89" s="140"/>
      <c r="P89" s="141"/>
      <c r="Q89" s="34">
        <f t="shared" si="2"/>
        <v>0</v>
      </c>
    </row>
    <row r="90" spans="1:17" ht="15" customHeight="1" x14ac:dyDescent="0.2">
      <c r="A90" s="81" t="s">
        <v>213</v>
      </c>
      <c r="B90" s="69"/>
      <c r="C90" s="69" t="s">
        <v>94</v>
      </c>
      <c r="D90" s="80">
        <v>429.75</v>
      </c>
      <c r="E90" s="67"/>
      <c r="F90" s="75" t="s">
        <v>49</v>
      </c>
      <c r="G90" s="130">
        <f>VLOOKUP(C90,Data!$A$3:$C$156,3,FALSE)*H90</f>
        <v>0</v>
      </c>
      <c r="H90" s="131">
        <f t="shared" si="3"/>
        <v>0</v>
      </c>
      <c r="I90" s="131"/>
      <c r="J90" s="137"/>
      <c r="K90" s="138"/>
      <c r="L90" s="142"/>
      <c r="M90" s="143"/>
      <c r="N90" s="139"/>
      <c r="O90" s="140"/>
      <c r="P90" s="141"/>
      <c r="Q90" s="34">
        <f t="shared" si="2"/>
        <v>0</v>
      </c>
    </row>
    <row r="91" spans="1:17" ht="15" customHeight="1" x14ac:dyDescent="0.2">
      <c r="A91" s="81" t="s">
        <v>214</v>
      </c>
      <c r="B91" s="69"/>
      <c r="C91" s="69" t="s">
        <v>95</v>
      </c>
      <c r="D91" s="80">
        <v>582.71</v>
      </c>
      <c r="E91" s="67"/>
      <c r="F91" s="75" t="s">
        <v>49</v>
      </c>
      <c r="G91" s="130">
        <f>VLOOKUP(C91,Data!$A$3:$C$156,3,FALSE)*H91</f>
        <v>0</v>
      </c>
      <c r="H91" s="131">
        <f t="shared" si="3"/>
        <v>0</v>
      </c>
      <c r="I91" s="131"/>
      <c r="J91" s="137"/>
      <c r="K91" s="138"/>
      <c r="L91" s="142"/>
      <c r="M91" s="143"/>
      <c r="N91" s="139"/>
      <c r="O91" s="140"/>
      <c r="P91" s="141"/>
      <c r="Q91" s="34">
        <f t="shared" si="2"/>
        <v>0</v>
      </c>
    </row>
    <row r="92" spans="1:17" ht="15" customHeight="1" x14ac:dyDescent="0.2">
      <c r="A92" s="81" t="s">
        <v>215</v>
      </c>
      <c r="B92" s="69"/>
      <c r="C92" s="69" t="s">
        <v>96</v>
      </c>
      <c r="D92" s="80">
        <v>604.55999999999995</v>
      </c>
      <c r="E92" s="67"/>
      <c r="F92" s="75" t="s">
        <v>49</v>
      </c>
      <c r="G92" s="130">
        <f>VLOOKUP(C92,Data!$A$3:$C$156,3,FALSE)*H92</f>
        <v>0</v>
      </c>
      <c r="H92" s="131">
        <f t="shared" si="3"/>
        <v>0</v>
      </c>
      <c r="I92" s="131"/>
      <c r="J92" s="137"/>
      <c r="K92" s="138"/>
      <c r="L92" s="142"/>
      <c r="M92" s="143"/>
      <c r="N92" s="139"/>
      <c r="O92" s="140"/>
      <c r="P92" s="141"/>
      <c r="Q92" s="34">
        <f t="shared" si="2"/>
        <v>0</v>
      </c>
    </row>
    <row r="93" spans="1:17" ht="15" customHeight="1" x14ac:dyDescent="0.2">
      <c r="A93" s="81" t="s">
        <v>216</v>
      </c>
      <c r="B93" s="69"/>
      <c r="C93" s="69" t="s">
        <v>97</v>
      </c>
      <c r="D93" s="80">
        <v>109.26</v>
      </c>
      <c r="E93" s="67"/>
      <c r="F93" s="75"/>
      <c r="G93" s="130">
        <f>VLOOKUP(C93,Data!$A$3:$C$156,3,FALSE)*H93</f>
        <v>0</v>
      </c>
      <c r="H93" s="131">
        <f t="shared" si="3"/>
        <v>0</v>
      </c>
      <c r="I93" s="131"/>
      <c r="J93" s="137"/>
      <c r="K93" s="138"/>
      <c r="L93" s="142"/>
      <c r="M93" s="143"/>
      <c r="N93" s="139"/>
      <c r="O93" s="140"/>
      <c r="P93" s="141"/>
      <c r="Q93" s="34">
        <f t="shared" si="2"/>
        <v>0</v>
      </c>
    </row>
    <row r="94" spans="1:17" ht="15" customHeight="1" x14ac:dyDescent="0.2">
      <c r="A94" s="81" t="s">
        <v>217</v>
      </c>
      <c r="B94" s="69"/>
      <c r="C94" s="69" t="s">
        <v>98</v>
      </c>
      <c r="D94" s="80">
        <v>116.56</v>
      </c>
      <c r="E94" s="67"/>
      <c r="F94" s="75"/>
      <c r="G94" s="130">
        <f>VLOOKUP(C94,Data!$A$3:$C$156,3,FALSE)*H94</f>
        <v>0</v>
      </c>
      <c r="H94" s="131">
        <f t="shared" si="3"/>
        <v>0</v>
      </c>
      <c r="I94" s="131"/>
      <c r="J94" s="137"/>
      <c r="K94" s="138"/>
      <c r="L94" s="142"/>
      <c r="M94" s="143"/>
      <c r="N94" s="139"/>
      <c r="O94" s="140"/>
      <c r="P94" s="141"/>
      <c r="Q94" s="34">
        <f t="shared" si="2"/>
        <v>0</v>
      </c>
    </row>
    <row r="95" spans="1:17" ht="15" customHeight="1" x14ac:dyDescent="0.2">
      <c r="A95" s="81" t="s">
        <v>218</v>
      </c>
      <c r="B95" s="69"/>
      <c r="C95" s="69" t="s">
        <v>99</v>
      </c>
      <c r="D95" s="80">
        <v>218.52</v>
      </c>
      <c r="E95" s="67"/>
      <c r="F95" s="75"/>
      <c r="G95" s="130">
        <f>VLOOKUP(C95,Data!$A$3:$C$156,3,FALSE)*H95</f>
        <v>0</v>
      </c>
      <c r="H95" s="131">
        <f t="shared" si="3"/>
        <v>0</v>
      </c>
      <c r="I95" s="131"/>
      <c r="J95" s="137"/>
      <c r="K95" s="138"/>
      <c r="L95" s="142"/>
      <c r="M95" s="143"/>
      <c r="N95" s="139"/>
      <c r="O95" s="140"/>
      <c r="P95" s="141"/>
      <c r="Q95" s="34">
        <f t="shared" si="2"/>
        <v>0</v>
      </c>
    </row>
    <row r="96" spans="1:17" ht="15" customHeight="1" x14ac:dyDescent="0.2">
      <c r="A96" s="81" t="s">
        <v>219</v>
      </c>
      <c r="B96" s="69"/>
      <c r="C96" s="69" t="s">
        <v>100</v>
      </c>
      <c r="D96" s="80">
        <v>233.09</v>
      </c>
      <c r="E96" s="67"/>
      <c r="F96" s="75" t="s">
        <v>49</v>
      </c>
      <c r="G96" s="130">
        <f>VLOOKUP(C96,Data!$A$3:$C$156,3,FALSE)*H96</f>
        <v>0</v>
      </c>
      <c r="H96" s="131">
        <f t="shared" si="3"/>
        <v>0</v>
      </c>
      <c r="I96" s="131"/>
      <c r="J96" s="137"/>
      <c r="K96" s="138"/>
      <c r="L96" s="142"/>
      <c r="M96" s="143"/>
      <c r="N96" s="139"/>
      <c r="O96" s="140"/>
      <c r="P96" s="141"/>
      <c r="Q96" s="34">
        <f t="shared" si="2"/>
        <v>0</v>
      </c>
    </row>
    <row r="97" spans="1:17" ht="15" customHeight="1" x14ac:dyDescent="0.2">
      <c r="A97" s="81" t="s">
        <v>220</v>
      </c>
      <c r="B97" s="69"/>
      <c r="C97" s="69" t="s">
        <v>101</v>
      </c>
      <c r="D97" s="80">
        <v>407.9</v>
      </c>
      <c r="E97" s="67"/>
      <c r="F97" s="75" t="s">
        <v>49</v>
      </c>
      <c r="G97" s="130">
        <f>VLOOKUP(C97,Data!$A$3:$C$156,3,FALSE)*H97</f>
        <v>0</v>
      </c>
      <c r="H97" s="131">
        <f t="shared" si="3"/>
        <v>0</v>
      </c>
      <c r="I97" s="131"/>
      <c r="J97" s="137"/>
      <c r="K97" s="138"/>
      <c r="L97" s="142"/>
      <c r="M97" s="143"/>
      <c r="N97" s="139"/>
      <c r="O97" s="140"/>
      <c r="P97" s="141"/>
      <c r="Q97" s="34">
        <f t="shared" si="2"/>
        <v>0</v>
      </c>
    </row>
    <row r="98" spans="1:17" ht="15" customHeight="1" x14ac:dyDescent="0.2">
      <c r="A98" s="81" t="s">
        <v>221</v>
      </c>
      <c r="B98" s="69"/>
      <c r="C98" s="69" t="s">
        <v>102</v>
      </c>
      <c r="D98" s="80">
        <v>422.48</v>
      </c>
      <c r="E98" s="67"/>
      <c r="F98" s="75" t="s">
        <v>49</v>
      </c>
      <c r="G98" s="130">
        <f>VLOOKUP(C98,Data!$A$3:$C$156,3,FALSE)*H98</f>
        <v>0</v>
      </c>
      <c r="H98" s="131">
        <f t="shared" si="3"/>
        <v>0</v>
      </c>
      <c r="I98" s="131"/>
      <c r="J98" s="137"/>
      <c r="K98" s="138"/>
      <c r="L98" s="142"/>
      <c r="M98" s="143"/>
      <c r="N98" s="139"/>
      <c r="O98" s="140"/>
      <c r="P98" s="141"/>
      <c r="Q98" s="34">
        <f t="shared" si="2"/>
        <v>0</v>
      </c>
    </row>
    <row r="99" spans="1:17" ht="15" customHeight="1" x14ac:dyDescent="0.2">
      <c r="A99" s="81" t="s">
        <v>222</v>
      </c>
      <c r="B99" s="69"/>
      <c r="C99" s="69" t="s">
        <v>103</v>
      </c>
      <c r="D99" s="80">
        <v>509.87</v>
      </c>
      <c r="E99" s="67"/>
      <c r="F99" s="75" t="s">
        <v>49</v>
      </c>
      <c r="G99" s="130">
        <f>VLOOKUP(C99,Data!$A$3:$C$156,3,FALSE)*H99</f>
        <v>0</v>
      </c>
      <c r="H99" s="131">
        <f t="shared" si="3"/>
        <v>0</v>
      </c>
      <c r="I99" s="131"/>
      <c r="J99" s="137"/>
      <c r="K99" s="138"/>
      <c r="L99" s="142"/>
      <c r="M99" s="143"/>
      <c r="N99" s="139"/>
      <c r="O99" s="140"/>
      <c r="P99" s="141"/>
      <c r="Q99" s="34">
        <f t="shared" si="2"/>
        <v>0</v>
      </c>
    </row>
    <row r="100" spans="1:17" ht="15" customHeight="1" x14ac:dyDescent="0.2">
      <c r="A100" s="81" t="s">
        <v>223</v>
      </c>
      <c r="B100" s="69"/>
      <c r="C100" s="69" t="s">
        <v>104</v>
      </c>
      <c r="D100" s="80">
        <v>531.73</v>
      </c>
      <c r="E100" s="67"/>
      <c r="F100" s="75" t="s">
        <v>49</v>
      </c>
      <c r="G100" s="130">
        <f>VLOOKUP(C100,Data!$A$3:$C$156,3,FALSE)*H100</f>
        <v>0</v>
      </c>
      <c r="H100" s="131">
        <f t="shared" si="3"/>
        <v>0</v>
      </c>
      <c r="I100" s="131"/>
      <c r="J100" s="137"/>
      <c r="K100" s="138"/>
      <c r="L100" s="142"/>
      <c r="M100" s="143"/>
      <c r="N100" s="139"/>
      <c r="O100" s="140"/>
      <c r="P100" s="141"/>
      <c r="Q100" s="34">
        <f t="shared" si="2"/>
        <v>0</v>
      </c>
    </row>
    <row r="101" spans="1:17" ht="15" customHeight="1" x14ac:dyDescent="0.2">
      <c r="A101" s="81" t="s">
        <v>323</v>
      </c>
      <c r="B101" s="69"/>
      <c r="C101" s="69" t="s">
        <v>105</v>
      </c>
      <c r="D101" s="80">
        <v>123.84</v>
      </c>
      <c r="E101" s="67"/>
      <c r="F101" s="75"/>
      <c r="G101" s="130">
        <f>VLOOKUP(C101,Data!$A$3:$C$156,3,FALSE)*H101</f>
        <v>0</v>
      </c>
      <c r="H101" s="131">
        <f t="shared" si="3"/>
        <v>0</v>
      </c>
      <c r="I101" s="131"/>
      <c r="J101" s="137"/>
      <c r="K101" s="138"/>
      <c r="L101" s="142"/>
      <c r="M101" s="143"/>
      <c r="N101" s="139"/>
      <c r="O101" s="140"/>
      <c r="P101" s="141"/>
      <c r="Q101" s="34">
        <f t="shared" si="2"/>
        <v>0</v>
      </c>
    </row>
    <row r="102" spans="1:17" ht="15" customHeight="1" x14ac:dyDescent="0.2">
      <c r="A102" s="81" t="s">
        <v>324</v>
      </c>
      <c r="B102" s="69"/>
      <c r="C102" s="69" t="s">
        <v>106</v>
      </c>
      <c r="D102" s="80">
        <v>131.12</v>
      </c>
      <c r="E102" s="67"/>
      <c r="F102" s="75"/>
      <c r="G102" s="130">
        <f>VLOOKUP(C102,Data!$A$3:$C$156,3,FALSE)*H102</f>
        <v>0</v>
      </c>
      <c r="H102" s="131">
        <f t="shared" si="3"/>
        <v>0</v>
      </c>
      <c r="I102" s="131"/>
      <c r="J102" s="137"/>
      <c r="K102" s="138"/>
      <c r="L102" s="142"/>
      <c r="M102" s="143"/>
      <c r="N102" s="139"/>
      <c r="O102" s="140"/>
      <c r="P102" s="141"/>
      <c r="Q102" s="34">
        <f t="shared" si="2"/>
        <v>0</v>
      </c>
    </row>
    <row r="103" spans="1:17" ht="15" customHeight="1" x14ac:dyDescent="0.2">
      <c r="A103" s="81" t="s">
        <v>325</v>
      </c>
      <c r="B103" s="69"/>
      <c r="C103" s="69" t="s">
        <v>107</v>
      </c>
      <c r="D103" s="80">
        <v>262.22000000000003</v>
      </c>
      <c r="E103" s="67"/>
      <c r="F103" s="75"/>
      <c r="G103" s="130">
        <f>VLOOKUP(C103,Data!$A$3:$C$156,3,FALSE)*H103</f>
        <v>0</v>
      </c>
      <c r="H103" s="131">
        <f t="shared" si="3"/>
        <v>0</v>
      </c>
      <c r="I103" s="131"/>
      <c r="J103" s="137"/>
      <c r="K103" s="138"/>
      <c r="L103" s="142"/>
      <c r="M103" s="143"/>
      <c r="N103" s="139"/>
      <c r="O103" s="140"/>
      <c r="P103" s="141"/>
      <c r="Q103" s="34">
        <f t="shared" si="2"/>
        <v>0</v>
      </c>
    </row>
    <row r="104" spans="1:17" ht="15" customHeight="1" x14ac:dyDescent="0.2">
      <c r="A104" s="81" t="s">
        <v>326</v>
      </c>
      <c r="B104" s="69"/>
      <c r="C104" s="69" t="s">
        <v>108</v>
      </c>
      <c r="D104" s="80">
        <v>276.79000000000002</v>
      </c>
      <c r="E104" s="67"/>
      <c r="F104" s="75" t="s">
        <v>49</v>
      </c>
      <c r="G104" s="130">
        <f>VLOOKUP(C104,Data!$A$3:$C$156,3,FALSE)*H104</f>
        <v>0</v>
      </c>
      <c r="H104" s="131">
        <f t="shared" si="3"/>
        <v>0</v>
      </c>
      <c r="I104" s="131"/>
      <c r="J104" s="137"/>
      <c r="K104" s="138"/>
      <c r="L104" s="142"/>
      <c r="M104" s="143"/>
      <c r="N104" s="139"/>
      <c r="O104" s="140"/>
      <c r="P104" s="141"/>
      <c r="Q104" s="34">
        <f t="shared" si="2"/>
        <v>0</v>
      </c>
    </row>
    <row r="105" spans="1:17" ht="15" customHeight="1" x14ac:dyDescent="0.2">
      <c r="A105" s="81" t="s">
        <v>327</v>
      </c>
      <c r="B105" s="69"/>
      <c r="C105" s="69" t="s">
        <v>109</v>
      </c>
      <c r="D105" s="80">
        <v>437.03</v>
      </c>
      <c r="E105" s="67"/>
      <c r="F105" s="75" t="s">
        <v>49</v>
      </c>
      <c r="G105" s="130">
        <f>VLOOKUP(C105,Data!$A$3:$C$156,3,FALSE)*H105</f>
        <v>0</v>
      </c>
      <c r="H105" s="131">
        <f t="shared" si="3"/>
        <v>0</v>
      </c>
      <c r="I105" s="131"/>
      <c r="J105" s="137"/>
      <c r="K105" s="138"/>
      <c r="L105" s="142"/>
      <c r="M105" s="143"/>
      <c r="N105" s="139"/>
      <c r="O105" s="140"/>
      <c r="P105" s="141"/>
      <c r="Q105" s="34">
        <f t="shared" ref="Q105:Q132" si="4">IF(E105="Y",(SUM(J105:P105)*D105+SUM(J105:P105)*D105*0.1),SUM(J105:P105)*D105)</f>
        <v>0</v>
      </c>
    </row>
    <row r="106" spans="1:17" ht="15" customHeight="1" x14ac:dyDescent="0.2">
      <c r="A106" s="81" t="s">
        <v>328</v>
      </c>
      <c r="B106" s="69"/>
      <c r="C106" s="69" t="s">
        <v>110</v>
      </c>
      <c r="D106" s="80">
        <v>451.61</v>
      </c>
      <c r="E106" s="67"/>
      <c r="F106" s="75" t="s">
        <v>49</v>
      </c>
      <c r="G106" s="130">
        <f>VLOOKUP(C106,Data!$A$3:$C$156,3,FALSE)*H106</f>
        <v>0</v>
      </c>
      <c r="H106" s="131">
        <f t="shared" si="3"/>
        <v>0</v>
      </c>
      <c r="I106" s="131"/>
      <c r="J106" s="137"/>
      <c r="K106" s="138"/>
      <c r="L106" s="142"/>
      <c r="M106" s="143"/>
      <c r="N106" s="139"/>
      <c r="O106" s="140"/>
      <c r="P106" s="141"/>
      <c r="Q106" s="34">
        <f t="shared" si="4"/>
        <v>0</v>
      </c>
    </row>
    <row r="107" spans="1:17" ht="15" customHeight="1" x14ac:dyDescent="0.2">
      <c r="A107" s="81" t="s">
        <v>329</v>
      </c>
      <c r="B107" s="69"/>
      <c r="C107" s="69" t="s">
        <v>111</v>
      </c>
      <c r="D107" s="80">
        <v>619.14</v>
      </c>
      <c r="E107" s="67"/>
      <c r="F107" s="75" t="s">
        <v>49</v>
      </c>
      <c r="G107" s="130">
        <f>VLOOKUP(C107,Data!$A$3:$C$156,3,FALSE)*H107</f>
        <v>0</v>
      </c>
      <c r="H107" s="131">
        <f t="shared" si="3"/>
        <v>0</v>
      </c>
      <c r="I107" s="131"/>
      <c r="J107" s="137"/>
      <c r="K107" s="138"/>
      <c r="L107" s="142"/>
      <c r="M107" s="143"/>
      <c r="N107" s="139"/>
      <c r="O107" s="140"/>
      <c r="P107" s="141"/>
      <c r="Q107" s="34">
        <f t="shared" si="4"/>
        <v>0</v>
      </c>
    </row>
    <row r="108" spans="1:17" ht="15" customHeight="1" x14ac:dyDescent="0.2">
      <c r="A108" s="81" t="s">
        <v>330</v>
      </c>
      <c r="B108" s="69"/>
      <c r="C108" s="69" t="s">
        <v>112</v>
      </c>
      <c r="D108" s="80">
        <v>633.70000000000005</v>
      </c>
      <c r="E108" s="67"/>
      <c r="F108" s="75" t="s">
        <v>49</v>
      </c>
      <c r="G108" s="130">
        <f>VLOOKUP(C108,Data!$A$3:$C$156,3,FALSE)*H108</f>
        <v>0</v>
      </c>
      <c r="H108" s="131">
        <f t="shared" si="3"/>
        <v>0</v>
      </c>
      <c r="I108" s="131"/>
      <c r="J108" s="137"/>
      <c r="K108" s="138"/>
      <c r="L108" s="142"/>
      <c r="M108" s="143"/>
      <c r="N108" s="139"/>
      <c r="O108" s="140"/>
      <c r="P108" s="141"/>
      <c r="Q108" s="34">
        <f t="shared" si="4"/>
        <v>0</v>
      </c>
    </row>
    <row r="109" spans="1:17" ht="15" customHeight="1" x14ac:dyDescent="0.2">
      <c r="A109" s="84" t="s">
        <v>305</v>
      </c>
      <c r="B109" s="82"/>
      <c r="C109" s="69" t="s">
        <v>306</v>
      </c>
      <c r="D109" s="80">
        <v>182.11</v>
      </c>
      <c r="E109" s="2"/>
      <c r="F109" s="75" t="s">
        <v>49</v>
      </c>
      <c r="G109" s="130">
        <f>VLOOKUP(C109,Data!$A$3:$C$156,3,FALSE)*H109</f>
        <v>0</v>
      </c>
      <c r="H109" s="131">
        <f t="shared" si="3"/>
        <v>0</v>
      </c>
      <c r="I109" s="131"/>
      <c r="J109" s="137"/>
      <c r="K109" s="138"/>
      <c r="L109" s="142"/>
      <c r="M109" s="143"/>
      <c r="N109" s="139"/>
      <c r="O109" s="140"/>
      <c r="P109" s="141"/>
      <c r="Q109" s="34">
        <f t="shared" si="4"/>
        <v>0</v>
      </c>
    </row>
    <row r="110" spans="1:17" ht="15" customHeight="1" x14ac:dyDescent="0.2">
      <c r="A110" s="84" t="s">
        <v>307</v>
      </c>
      <c r="B110" s="82"/>
      <c r="C110" s="69" t="s">
        <v>308</v>
      </c>
      <c r="D110" s="80">
        <v>217.12</v>
      </c>
      <c r="E110" s="2"/>
      <c r="F110" s="75" t="s">
        <v>49</v>
      </c>
      <c r="G110" s="130">
        <f>VLOOKUP(C110,Data!$A$3:$C$156,3,FALSE)*H110</f>
        <v>0</v>
      </c>
      <c r="H110" s="131">
        <f t="shared" si="3"/>
        <v>0</v>
      </c>
      <c r="I110" s="131"/>
      <c r="J110" s="137"/>
      <c r="K110" s="138"/>
      <c r="L110" s="142"/>
      <c r="M110" s="143"/>
      <c r="N110" s="139"/>
      <c r="O110" s="140"/>
      <c r="P110" s="141"/>
      <c r="Q110" s="34">
        <f t="shared" si="4"/>
        <v>0</v>
      </c>
    </row>
    <row r="111" spans="1:17" ht="15" customHeight="1" x14ac:dyDescent="0.2">
      <c r="A111" s="85" t="s">
        <v>259</v>
      </c>
      <c r="B111" s="77"/>
      <c r="C111" s="69" t="s">
        <v>279</v>
      </c>
      <c r="D111" s="80">
        <v>308.17</v>
      </c>
      <c r="E111" s="2"/>
      <c r="F111" s="75" t="s">
        <v>49</v>
      </c>
      <c r="G111" s="130">
        <f>VLOOKUP(C111,Data!$A$3:$C$156,3,FALSE)*H111</f>
        <v>0</v>
      </c>
      <c r="H111" s="131">
        <f t="shared" si="3"/>
        <v>0</v>
      </c>
      <c r="I111" s="131"/>
      <c r="J111" s="137"/>
      <c r="K111" s="138"/>
      <c r="L111" s="142"/>
      <c r="M111" s="143"/>
      <c r="N111" s="139"/>
      <c r="O111" s="140"/>
      <c r="P111" s="141"/>
      <c r="Q111" s="34">
        <f t="shared" si="4"/>
        <v>0</v>
      </c>
    </row>
    <row r="112" spans="1:17" ht="15" customHeight="1" x14ac:dyDescent="0.2">
      <c r="A112" s="85" t="s">
        <v>260</v>
      </c>
      <c r="B112" s="77"/>
      <c r="C112" s="69" t="s">
        <v>280</v>
      </c>
      <c r="D112" s="80">
        <v>343.2</v>
      </c>
      <c r="E112" s="2"/>
      <c r="F112" s="75" t="s">
        <v>49</v>
      </c>
      <c r="G112" s="130">
        <f>VLOOKUP(C112,Data!$A$3:$C$156,3,FALSE)*H112</f>
        <v>0</v>
      </c>
      <c r="H112" s="131">
        <f t="shared" ref="H112:H132" si="5">SUM(J112:P112)</f>
        <v>0</v>
      </c>
      <c r="I112" s="131"/>
      <c r="J112" s="137"/>
      <c r="K112" s="138"/>
      <c r="L112" s="142"/>
      <c r="M112" s="143"/>
      <c r="N112" s="139"/>
      <c r="O112" s="140"/>
      <c r="P112" s="141"/>
      <c r="Q112" s="34">
        <f t="shared" si="4"/>
        <v>0</v>
      </c>
    </row>
    <row r="113" spans="1:17" ht="15" customHeight="1" x14ac:dyDescent="0.2">
      <c r="A113" s="85" t="s">
        <v>261</v>
      </c>
      <c r="B113" s="77"/>
      <c r="C113" s="69" t="s">
        <v>281</v>
      </c>
      <c r="D113" s="80">
        <v>434.24</v>
      </c>
      <c r="E113" s="2"/>
      <c r="F113" s="75" t="s">
        <v>49</v>
      </c>
      <c r="G113" s="130">
        <f>VLOOKUP(C113,Data!$A$3:$C$156,3,FALSE)*H113</f>
        <v>0</v>
      </c>
      <c r="H113" s="131">
        <f t="shared" si="5"/>
        <v>0</v>
      </c>
      <c r="I113" s="131"/>
      <c r="J113" s="137"/>
      <c r="K113" s="138"/>
      <c r="L113" s="142"/>
      <c r="M113" s="143"/>
      <c r="N113" s="139"/>
      <c r="O113" s="140"/>
      <c r="P113" s="141"/>
      <c r="Q113" s="34">
        <f t="shared" si="4"/>
        <v>0</v>
      </c>
    </row>
    <row r="114" spans="1:17" ht="15" customHeight="1" x14ac:dyDescent="0.2">
      <c r="A114" s="85" t="s">
        <v>262</v>
      </c>
      <c r="B114" s="77"/>
      <c r="C114" s="69" t="s">
        <v>282</v>
      </c>
      <c r="D114" s="80">
        <v>469.25</v>
      </c>
      <c r="E114" s="2"/>
      <c r="F114" s="75" t="s">
        <v>49</v>
      </c>
      <c r="G114" s="130">
        <f>VLOOKUP(C114,Data!$A$3:$C$156,3,FALSE)*H114</f>
        <v>0</v>
      </c>
      <c r="H114" s="131">
        <f t="shared" si="5"/>
        <v>0</v>
      </c>
      <c r="I114" s="131"/>
      <c r="J114" s="137"/>
      <c r="K114" s="138"/>
      <c r="L114" s="142"/>
      <c r="M114" s="143"/>
      <c r="N114" s="139"/>
      <c r="O114" s="140"/>
      <c r="P114" s="141"/>
      <c r="Q114" s="34">
        <f t="shared" si="4"/>
        <v>0</v>
      </c>
    </row>
    <row r="115" spans="1:17" ht="15" customHeight="1" x14ac:dyDescent="0.2">
      <c r="A115" s="85" t="s">
        <v>263</v>
      </c>
      <c r="B115" s="77"/>
      <c r="C115" s="69" t="s">
        <v>283</v>
      </c>
      <c r="D115" s="80">
        <v>525.28</v>
      </c>
      <c r="E115" s="2"/>
      <c r="F115" s="75" t="s">
        <v>49</v>
      </c>
      <c r="G115" s="130">
        <f>VLOOKUP(C115,Data!$A$3:$C$156,3,FALSE)*H115</f>
        <v>0</v>
      </c>
      <c r="H115" s="131">
        <f t="shared" si="5"/>
        <v>0</v>
      </c>
      <c r="I115" s="131"/>
      <c r="J115" s="137"/>
      <c r="K115" s="138"/>
      <c r="L115" s="142"/>
      <c r="M115" s="143"/>
      <c r="N115" s="139"/>
      <c r="O115" s="140"/>
      <c r="P115" s="141"/>
      <c r="Q115" s="34">
        <f t="shared" si="4"/>
        <v>0</v>
      </c>
    </row>
    <row r="116" spans="1:17" ht="15" customHeight="1" x14ac:dyDescent="0.2">
      <c r="A116" s="85" t="s">
        <v>264</v>
      </c>
      <c r="B116" s="77"/>
      <c r="C116" s="69" t="s">
        <v>284</v>
      </c>
      <c r="D116" s="80">
        <v>560.29999999999995</v>
      </c>
      <c r="E116" s="2"/>
      <c r="F116" s="75" t="s">
        <v>49</v>
      </c>
      <c r="G116" s="130">
        <f>VLOOKUP(C116,Data!$A$3:$C$156,3,FALSE)*H116</f>
        <v>0</v>
      </c>
      <c r="H116" s="131">
        <f t="shared" si="5"/>
        <v>0</v>
      </c>
      <c r="I116" s="131"/>
      <c r="J116" s="137"/>
      <c r="K116" s="138"/>
      <c r="L116" s="142"/>
      <c r="M116" s="143"/>
      <c r="N116" s="139"/>
      <c r="O116" s="140"/>
      <c r="P116" s="141"/>
      <c r="Q116" s="34">
        <f t="shared" si="4"/>
        <v>0</v>
      </c>
    </row>
    <row r="117" spans="1:17" ht="15" customHeight="1" x14ac:dyDescent="0.2">
      <c r="A117" s="85" t="s">
        <v>265</v>
      </c>
      <c r="B117" s="77"/>
      <c r="C117" s="69" t="s">
        <v>285</v>
      </c>
      <c r="D117" s="80">
        <v>658.35</v>
      </c>
      <c r="E117" s="2"/>
      <c r="F117" s="75" t="s">
        <v>49</v>
      </c>
      <c r="G117" s="130">
        <f>VLOOKUP(C117,Data!$A$3:$C$156,3,FALSE)*H117</f>
        <v>0</v>
      </c>
      <c r="H117" s="131">
        <f t="shared" si="5"/>
        <v>0</v>
      </c>
      <c r="I117" s="131"/>
      <c r="J117" s="137"/>
      <c r="K117" s="138"/>
      <c r="L117" s="142"/>
      <c r="M117" s="143"/>
      <c r="N117" s="139"/>
      <c r="O117" s="140"/>
      <c r="P117" s="141"/>
      <c r="Q117" s="34">
        <f t="shared" si="4"/>
        <v>0</v>
      </c>
    </row>
    <row r="118" spans="1:17" ht="15" customHeight="1" x14ac:dyDescent="0.2">
      <c r="A118" s="85" t="s">
        <v>266</v>
      </c>
      <c r="B118" s="77"/>
      <c r="C118" s="69" t="s">
        <v>286</v>
      </c>
      <c r="D118" s="80">
        <v>686.37</v>
      </c>
      <c r="E118" s="2"/>
      <c r="F118" s="75" t="s">
        <v>49</v>
      </c>
      <c r="G118" s="130">
        <f>VLOOKUP(C118,Data!$A$3:$C$156,3,FALSE)*H118</f>
        <v>0</v>
      </c>
      <c r="H118" s="131">
        <f t="shared" si="5"/>
        <v>0</v>
      </c>
      <c r="I118" s="131"/>
      <c r="J118" s="137"/>
      <c r="K118" s="138"/>
      <c r="L118" s="142"/>
      <c r="M118" s="143"/>
      <c r="N118" s="139"/>
      <c r="O118" s="140"/>
      <c r="P118" s="141"/>
      <c r="Q118" s="34">
        <f t="shared" si="4"/>
        <v>0</v>
      </c>
    </row>
    <row r="119" spans="1:17" ht="15" customHeight="1" x14ac:dyDescent="0.2">
      <c r="A119" s="84" t="s">
        <v>311</v>
      </c>
      <c r="B119" s="82"/>
      <c r="C119" s="69" t="s">
        <v>312</v>
      </c>
      <c r="D119" s="80">
        <v>182.11</v>
      </c>
      <c r="E119" s="2"/>
      <c r="F119" s="75" t="s">
        <v>49</v>
      </c>
      <c r="G119" s="130">
        <f>VLOOKUP(C119,Data!$A$3:$C$156,3,FALSE)*H119</f>
        <v>0</v>
      </c>
      <c r="H119" s="131">
        <f t="shared" si="5"/>
        <v>0</v>
      </c>
      <c r="I119" s="131"/>
      <c r="J119" s="137"/>
      <c r="K119" s="138"/>
      <c r="L119" s="142"/>
      <c r="M119" s="143"/>
      <c r="N119" s="139"/>
      <c r="O119" s="140"/>
      <c r="P119" s="141"/>
      <c r="Q119" s="34">
        <f t="shared" si="4"/>
        <v>0</v>
      </c>
    </row>
    <row r="120" spans="1:17" ht="15" customHeight="1" x14ac:dyDescent="0.2">
      <c r="A120" s="84" t="s">
        <v>313</v>
      </c>
      <c r="B120" s="82"/>
      <c r="C120" s="69" t="s">
        <v>314</v>
      </c>
      <c r="D120" s="80">
        <v>217.12</v>
      </c>
      <c r="E120" s="2"/>
      <c r="F120" s="75" t="s">
        <v>49</v>
      </c>
      <c r="G120" s="130">
        <f>VLOOKUP(C120,Data!$A$3:$C$156,3,FALSE)*H120</f>
        <v>0</v>
      </c>
      <c r="H120" s="131">
        <f t="shared" si="5"/>
        <v>0</v>
      </c>
      <c r="I120" s="131"/>
      <c r="J120" s="137"/>
      <c r="K120" s="138"/>
      <c r="L120" s="142"/>
      <c r="M120" s="143"/>
      <c r="N120" s="139"/>
      <c r="O120" s="140"/>
      <c r="P120" s="141"/>
      <c r="Q120" s="34">
        <f t="shared" si="4"/>
        <v>0</v>
      </c>
    </row>
    <row r="121" spans="1:17" ht="15" customHeight="1" x14ac:dyDescent="0.2">
      <c r="A121" s="85" t="s">
        <v>269</v>
      </c>
      <c r="B121" s="77"/>
      <c r="C121" s="78" t="s">
        <v>287</v>
      </c>
      <c r="D121" s="80">
        <v>308.17</v>
      </c>
      <c r="E121" s="2"/>
      <c r="F121" s="75" t="s">
        <v>49</v>
      </c>
      <c r="G121" s="130">
        <f>VLOOKUP(C121,Data!$A$3:$C$156,3,FALSE)*H121</f>
        <v>0</v>
      </c>
      <c r="H121" s="131">
        <f t="shared" si="5"/>
        <v>0</v>
      </c>
      <c r="I121" s="131"/>
      <c r="J121" s="137"/>
      <c r="K121" s="138"/>
      <c r="L121" s="142"/>
      <c r="M121" s="143"/>
      <c r="N121" s="139"/>
      <c r="O121" s="140"/>
      <c r="P121" s="141"/>
      <c r="Q121" s="34">
        <f t="shared" si="4"/>
        <v>0</v>
      </c>
    </row>
    <row r="122" spans="1:17" ht="15" customHeight="1" x14ac:dyDescent="0.2">
      <c r="A122" s="85" t="s">
        <v>270</v>
      </c>
      <c r="B122" s="77"/>
      <c r="C122" s="79" t="s">
        <v>288</v>
      </c>
      <c r="D122" s="80">
        <v>343.2</v>
      </c>
      <c r="E122" s="2"/>
      <c r="F122" s="75" t="s">
        <v>49</v>
      </c>
      <c r="G122" s="130">
        <f>VLOOKUP(C122,Data!$A$3:$C$156,3,FALSE)*H122</f>
        <v>0</v>
      </c>
      <c r="H122" s="131">
        <f t="shared" si="5"/>
        <v>0</v>
      </c>
      <c r="I122" s="131"/>
      <c r="J122" s="137"/>
      <c r="K122" s="138"/>
      <c r="L122" s="142"/>
      <c r="M122" s="143"/>
      <c r="N122" s="139"/>
      <c r="O122" s="140"/>
      <c r="P122" s="141"/>
      <c r="Q122" s="34">
        <f t="shared" si="4"/>
        <v>0</v>
      </c>
    </row>
    <row r="123" spans="1:17" ht="15" customHeight="1" x14ac:dyDescent="0.2">
      <c r="A123" s="85" t="s">
        <v>271</v>
      </c>
      <c r="B123" s="77"/>
      <c r="C123" s="69" t="s">
        <v>289</v>
      </c>
      <c r="D123" s="80">
        <v>434.24</v>
      </c>
      <c r="E123" s="2"/>
      <c r="F123" s="75" t="s">
        <v>49</v>
      </c>
      <c r="G123" s="130">
        <f>VLOOKUP(C123,Data!$A$3:$C$156,3,FALSE)*H123</f>
        <v>0</v>
      </c>
      <c r="H123" s="131">
        <f t="shared" si="5"/>
        <v>0</v>
      </c>
      <c r="I123" s="131"/>
      <c r="J123" s="137"/>
      <c r="K123" s="138"/>
      <c r="L123" s="142"/>
      <c r="M123" s="143"/>
      <c r="N123" s="139"/>
      <c r="O123" s="140"/>
      <c r="P123" s="141"/>
      <c r="Q123" s="34">
        <f t="shared" si="4"/>
        <v>0</v>
      </c>
    </row>
    <row r="124" spans="1:17" ht="15" customHeight="1" x14ac:dyDescent="0.2">
      <c r="A124" s="85" t="s">
        <v>272</v>
      </c>
      <c r="B124" s="77"/>
      <c r="C124" s="69" t="s">
        <v>290</v>
      </c>
      <c r="D124" s="80">
        <v>469.25</v>
      </c>
      <c r="E124" s="2"/>
      <c r="F124" s="75" t="s">
        <v>49</v>
      </c>
      <c r="G124" s="130">
        <f>VLOOKUP(C124,Data!$A$3:$C$156,3,FALSE)*H124</f>
        <v>0</v>
      </c>
      <c r="H124" s="131">
        <f t="shared" si="5"/>
        <v>0</v>
      </c>
      <c r="I124" s="131"/>
      <c r="J124" s="137"/>
      <c r="K124" s="138"/>
      <c r="L124" s="142"/>
      <c r="M124" s="143"/>
      <c r="N124" s="139"/>
      <c r="O124" s="140"/>
      <c r="P124" s="141"/>
      <c r="Q124" s="34">
        <f t="shared" si="4"/>
        <v>0</v>
      </c>
    </row>
    <row r="125" spans="1:17" ht="15" customHeight="1" x14ac:dyDescent="0.2">
      <c r="A125" s="85" t="s">
        <v>273</v>
      </c>
      <c r="B125" s="77"/>
      <c r="C125" s="69" t="s">
        <v>315</v>
      </c>
      <c r="D125" s="80">
        <v>525.28</v>
      </c>
      <c r="E125" s="2"/>
      <c r="F125" s="75" t="s">
        <v>49</v>
      </c>
      <c r="G125" s="130">
        <f>VLOOKUP(C125,Data!$A$3:$C$156,3,FALSE)*H125</f>
        <v>0</v>
      </c>
      <c r="H125" s="131">
        <f t="shared" si="5"/>
        <v>0</v>
      </c>
      <c r="I125" s="131"/>
      <c r="J125" s="137"/>
      <c r="K125" s="138"/>
      <c r="L125" s="142"/>
      <c r="M125" s="143"/>
      <c r="N125" s="139"/>
      <c r="O125" s="140"/>
      <c r="P125" s="141"/>
      <c r="Q125" s="34">
        <f t="shared" si="4"/>
        <v>0</v>
      </c>
    </row>
    <row r="126" spans="1:17" ht="15" customHeight="1" x14ac:dyDescent="0.2">
      <c r="A126" s="85" t="s">
        <v>274</v>
      </c>
      <c r="B126" s="77"/>
      <c r="C126" s="69" t="s">
        <v>316</v>
      </c>
      <c r="D126" s="80">
        <v>560.29999999999995</v>
      </c>
      <c r="E126" s="2"/>
      <c r="F126" s="75" t="s">
        <v>49</v>
      </c>
      <c r="G126" s="130">
        <f>VLOOKUP(C126,Data!$A$3:$C$156,3,FALSE)*H126</f>
        <v>0</v>
      </c>
      <c r="H126" s="131">
        <f t="shared" si="5"/>
        <v>0</v>
      </c>
      <c r="I126" s="131"/>
      <c r="J126" s="137"/>
      <c r="K126" s="138"/>
      <c r="L126" s="142"/>
      <c r="M126" s="143"/>
      <c r="N126" s="139"/>
      <c r="O126" s="140"/>
      <c r="P126" s="141"/>
      <c r="Q126" s="34">
        <f t="shared" si="4"/>
        <v>0</v>
      </c>
    </row>
    <row r="127" spans="1:17" ht="15" customHeight="1" x14ac:dyDescent="0.2">
      <c r="A127" s="85" t="s">
        <v>275</v>
      </c>
      <c r="B127" s="77"/>
      <c r="C127" s="69" t="s">
        <v>291</v>
      </c>
      <c r="D127" s="80">
        <v>658.35</v>
      </c>
      <c r="E127" s="2"/>
      <c r="F127" s="75" t="s">
        <v>49</v>
      </c>
      <c r="G127" s="130">
        <f>VLOOKUP(C127,Data!$A$3:$C$156,3,FALSE)*H127</f>
        <v>0</v>
      </c>
      <c r="H127" s="131">
        <f t="shared" si="5"/>
        <v>0</v>
      </c>
      <c r="I127" s="131"/>
      <c r="J127" s="137"/>
      <c r="K127" s="138"/>
      <c r="L127" s="142"/>
      <c r="M127" s="143"/>
      <c r="N127" s="139"/>
      <c r="O127" s="140"/>
      <c r="P127" s="141"/>
      <c r="Q127" s="34">
        <f t="shared" si="4"/>
        <v>0</v>
      </c>
    </row>
    <row r="128" spans="1:17" ht="15" customHeight="1" x14ac:dyDescent="0.2">
      <c r="A128" s="85" t="s">
        <v>276</v>
      </c>
      <c r="B128" s="77"/>
      <c r="C128" s="69" t="s">
        <v>292</v>
      </c>
      <c r="D128" s="80">
        <v>686.37</v>
      </c>
      <c r="E128" s="2"/>
      <c r="F128" s="75" t="s">
        <v>49</v>
      </c>
      <c r="G128" s="130">
        <f>VLOOKUP(C128,Data!$A$3:$C$156,3,FALSE)*H128</f>
        <v>0</v>
      </c>
      <c r="H128" s="131">
        <f t="shared" si="5"/>
        <v>0</v>
      </c>
      <c r="I128" s="131"/>
      <c r="J128" s="137"/>
      <c r="K128" s="138"/>
      <c r="L128" s="142"/>
      <c r="M128" s="143"/>
      <c r="N128" s="139"/>
      <c r="O128" s="140"/>
      <c r="P128" s="141"/>
      <c r="Q128" s="34">
        <f t="shared" si="4"/>
        <v>0</v>
      </c>
    </row>
    <row r="129" spans="1:17" ht="15" customHeight="1" x14ac:dyDescent="0.2">
      <c r="A129" s="81" t="s">
        <v>250</v>
      </c>
      <c r="B129" s="69"/>
      <c r="C129" s="69" t="s">
        <v>159</v>
      </c>
      <c r="D129" s="80">
        <v>335.07</v>
      </c>
      <c r="E129" s="2"/>
      <c r="F129" s="75" t="s">
        <v>49</v>
      </c>
      <c r="G129" s="130">
        <f>VLOOKUP(C129,Data!$A$3:$C$156,3,FALSE)*H129</f>
        <v>0</v>
      </c>
      <c r="H129" s="131">
        <f t="shared" si="5"/>
        <v>0</v>
      </c>
      <c r="I129" s="131"/>
      <c r="J129" s="137"/>
      <c r="K129" s="138"/>
      <c r="L129" s="142"/>
      <c r="M129" s="143"/>
      <c r="N129" s="139"/>
      <c r="O129" s="140"/>
      <c r="P129" s="141"/>
      <c r="Q129" s="34">
        <f t="shared" si="4"/>
        <v>0</v>
      </c>
    </row>
    <row r="130" spans="1:17" ht="15" customHeight="1" x14ac:dyDescent="0.2">
      <c r="A130" s="81" t="s">
        <v>317</v>
      </c>
      <c r="B130" s="69"/>
      <c r="C130" s="69" t="s">
        <v>320</v>
      </c>
      <c r="D130" s="80">
        <v>371.21</v>
      </c>
      <c r="E130" s="2"/>
      <c r="F130" s="75" t="s">
        <v>49</v>
      </c>
      <c r="G130" s="130">
        <f>VLOOKUP(C130,Data!$A$3:$C$156,3,FALSE)*H130</f>
        <v>0</v>
      </c>
      <c r="H130" s="131">
        <f t="shared" si="5"/>
        <v>0</v>
      </c>
      <c r="I130" s="131"/>
      <c r="J130" s="137"/>
      <c r="K130" s="138"/>
      <c r="L130" s="142"/>
      <c r="M130" s="143"/>
      <c r="N130" s="139"/>
      <c r="O130" s="140"/>
      <c r="P130" s="141"/>
      <c r="Q130" s="34">
        <f t="shared" si="4"/>
        <v>0</v>
      </c>
    </row>
    <row r="131" spans="1:17" ht="15" customHeight="1" x14ac:dyDescent="0.2">
      <c r="A131" s="81" t="s">
        <v>251</v>
      </c>
      <c r="B131" s="69"/>
      <c r="C131" s="69" t="s">
        <v>168</v>
      </c>
      <c r="D131" s="80">
        <v>495.31</v>
      </c>
      <c r="E131" s="2"/>
      <c r="F131" s="75" t="s">
        <v>49</v>
      </c>
      <c r="G131" s="130">
        <f>VLOOKUP(C131,Data!$A$3:$C$156,3,FALSE)*H131</f>
        <v>0</v>
      </c>
      <c r="H131" s="131">
        <f t="shared" si="5"/>
        <v>0</v>
      </c>
      <c r="I131" s="131"/>
      <c r="J131" s="137"/>
      <c r="K131" s="138"/>
      <c r="L131" s="142"/>
      <c r="M131" s="143"/>
      <c r="N131" s="139"/>
      <c r="O131" s="140"/>
      <c r="P131" s="141"/>
      <c r="Q131" s="34">
        <f t="shared" si="4"/>
        <v>0</v>
      </c>
    </row>
    <row r="132" spans="1:17" ht="15" customHeight="1" x14ac:dyDescent="0.2">
      <c r="A132" s="81" t="s">
        <v>318</v>
      </c>
      <c r="B132" s="69"/>
      <c r="C132" s="69" t="s">
        <v>319</v>
      </c>
      <c r="D132" s="80">
        <v>537.89</v>
      </c>
      <c r="E132" s="2"/>
      <c r="F132" s="75" t="s">
        <v>49</v>
      </c>
      <c r="G132" s="130">
        <f>VLOOKUP(C132,Data!$A$3:$C$156,3,FALSE)*H132</f>
        <v>0</v>
      </c>
      <c r="H132" s="131">
        <f t="shared" si="5"/>
        <v>0</v>
      </c>
      <c r="I132" s="131"/>
      <c r="J132" s="137"/>
      <c r="K132" s="138"/>
      <c r="L132" s="142"/>
      <c r="M132" s="143"/>
      <c r="N132" s="139"/>
      <c r="O132" s="140"/>
      <c r="P132" s="141"/>
      <c r="Q132" s="34">
        <f t="shared" si="4"/>
        <v>0</v>
      </c>
    </row>
    <row r="133" spans="1:17" ht="15" customHeight="1" x14ac:dyDescent="0.2">
      <c r="A133" s="88"/>
      <c r="B133" s="88"/>
      <c r="C133" s="44"/>
      <c r="D133" s="148"/>
      <c r="E133" s="2"/>
      <c r="F133" s="110" t="s">
        <v>360</v>
      </c>
      <c r="G133" s="134">
        <f>SUM(G20:G132)</f>
        <v>0</v>
      </c>
      <c r="H133" s="132"/>
      <c r="I133" s="144"/>
      <c r="J133" s="70">
        <f>SUM(J20:J132)</f>
        <v>0</v>
      </c>
      <c r="K133" s="71">
        <f>SUM(K20:K132)</f>
        <v>0</v>
      </c>
      <c r="L133" s="135">
        <f>SUM(L20:L132)</f>
        <v>0</v>
      </c>
      <c r="M133" s="35">
        <f>SUM(M20:M132)</f>
        <v>0</v>
      </c>
      <c r="N133" s="72">
        <f>SUM(N20:N132)</f>
        <v>0</v>
      </c>
      <c r="O133" s="73">
        <f>SUM(O20:O132)</f>
        <v>0</v>
      </c>
      <c r="P133" s="74">
        <f>SUM(P20:P132)</f>
        <v>0</v>
      </c>
      <c r="Q133" s="34"/>
    </row>
    <row r="134" spans="1:17" ht="15" customHeight="1" x14ac:dyDescent="0.2">
      <c r="A134" s="89"/>
      <c r="B134" s="90"/>
      <c r="C134" s="2"/>
      <c r="D134" s="148"/>
      <c r="E134" s="2"/>
      <c r="F134" s="2"/>
      <c r="G134" s="116"/>
      <c r="H134" s="132"/>
      <c r="I134" s="145"/>
      <c r="J134" s="36"/>
      <c r="K134" s="37"/>
      <c r="L134" s="36"/>
      <c r="M134" s="36"/>
      <c r="N134" s="36"/>
      <c r="O134" s="37"/>
      <c r="P134" s="37"/>
      <c r="Q134" s="34"/>
    </row>
    <row r="135" spans="1:17" ht="15" customHeight="1" x14ac:dyDescent="0.2">
      <c r="A135" s="89"/>
      <c r="B135" s="88"/>
      <c r="C135" s="2"/>
      <c r="D135" s="148"/>
      <c r="E135" s="2"/>
      <c r="F135" s="111" t="s">
        <v>359</v>
      </c>
      <c r="G135" s="133">
        <f>SUM(J133:P133)</f>
        <v>0</v>
      </c>
      <c r="H135" s="132"/>
      <c r="I135" s="132"/>
      <c r="J135" s="39"/>
      <c r="K135" s="40"/>
      <c r="L135" s="2"/>
      <c r="M135" s="2"/>
      <c r="N135" s="8"/>
      <c r="O135" s="38" t="s">
        <v>19</v>
      </c>
      <c r="P135" s="2"/>
      <c r="Q135" s="41">
        <f>SUM(Q20:Q132)</f>
        <v>0</v>
      </c>
    </row>
    <row r="136" spans="1:17" ht="15" customHeight="1" x14ac:dyDescent="0.2">
      <c r="A136" s="89"/>
      <c r="B136" s="88"/>
      <c r="C136" s="2"/>
      <c r="D136" s="148"/>
      <c r="E136" s="2"/>
      <c r="F136" s="38"/>
      <c r="G136" s="128"/>
      <c r="H136" s="128"/>
      <c r="I136" s="128"/>
      <c r="J136" s="2" t="s">
        <v>26</v>
      </c>
      <c r="K136" s="2"/>
      <c r="L136" s="2"/>
      <c r="M136" s="2"/>
      <c r="N136" s="2"/>
      <c r="O136" s="2"/>
      <c r="P136" s="2"/>
      <c r="Q136" s="34"/>
    </row>
    <row r="137" spans="1:17" ht="15" customHeight="1" x14ac:dyDescent="0.2">
      <c r="A137" s="33" t="s">
        <v>373</v>
      </c>
      <c r="B137" s="2"/>
      <c r="C137" s="2"/>
      <c r="D137" s="148"/>
      <c r="E137" s="2"/>
      <c r="F137" s="2"/>
      <c r="G137" s="58"/>
      <c r="H137" s="58"/>
      <c r="I137" s="44"/>
      <c r="J137" s="2"/>
      <c r="K137" s="2"/>
      <c r="L137" s="2"/>
      <c r="M137" s="2"/>
      <c r="N137" s="2"/>
      <c r="O137" s="38" t="s">
        <v>20</v>
      </c>
      <c r="P137" s="2"/>
      <c r="Q137" s="41">
        <f>IF(Q135&lt;1500,Q135*0,IF(Q135&lt;3000,Q135*-0.05,IF(Q135&lt;6000,Q135*-0.075,IF(Q135&gt;=6000,Q135*-0.1,0))))</f>
        <v>0</v>
      </c>
    </row>
    <row r="138" spans="1:17" ht="15" customHeight="1" x14ac:dyDescent="0.2">
      <c r="A138" s="1" t="s">
        <v>341</v>
      </c>
      <c r="D138" s="148"/>
      <c r="E138" s="2"/>
      <c r="F138" s="2"/>
      <c r="G138" s="58"/>
      <c r="H138" s="58"/>
      <c r="I138" s="146"/>
      <c r="J138" s="13"/>
      <c r="K138" s="13"/>
      <c r="L138" s="13"/>
      <c r="M138" s="13"/>
      <c r="N138" s="13"/>
      <c r="O138" s="38"/>
      <c r="P138" s="2"/>
      <c r="Q138" s="41"/>
    </row>
    <row r="139" spans="1:17" ht="15" customHeight="1" x14ac:dyDescent="0.2">
      <c r="A139" s="33" t="s">
        <v>21</v>
      </c>
      <c r="B139" s="2"/>
      <c r="C139" s="2"/>
      <c r="D139" s="148"/>
      <c r="E139" s="2"/>
      <c r="F139" s="2"/>
      <c r="G139" s="58"/>
      <c r="H139" s="58"/>
      <c r="I139" s="147"/>
      <c r="J139" s="61"/>
      <c r="K139" s="62"/>
      <c r="L139" s="59"/>
      <c r="M139" s="65"/>
      <c r="N139" s="64"/>
      <c r="O139" s="38"/>
      <c r="P139" s="2"/>
      <c r="Q139" s="3"/>
    </row>
    <row r="140" spans="1:17" ht="15" customHeight="1" x14ac:dyDescent="0.2">
      <c r="A140" s="33" t="s">
        <v>22</v>
      </c>
      <c r="B140" s="2"/>
      <c r="C140" s="2"/>
      <c r="D140" s="148"/>
      <c r="E140" s="2"/>
      <c r="F140" s="2"/>
      <c r="G140" s="58"/>
      <c r="H140" s="58"/>
      <c r="I140" s="58"/>
      <c r="J140" s="58"/>
      <c r="K140" s="44"/>
      <c r="L140" s="58"/>
      <c r="M140" s="58"/>
      <c r="N140" s="58"/>
      <c r="O140" s="38" t="s">
        <v>23</v>
      </c>
      <c r="P140" s="2"/>
      <c r="Q140" s="41">
        <f>SUM(Q135:Q139)</f>
        <v>0</v>
      </c>
    </row>
    <row r="141" spans="1:17" ht="15" customHeight="1" x14ac:dyDescent="0.2">
      <c r="A141" s="83"/>
      <c r="B141" s="76"/>
      <c r="C141" s="2"/>
      <c r="D141" s="148"/>
      <c r="E141" s="2"/>
      <c r="F141" s="2"/>
      <c r="G141" s="58"/>
      <c r="H141" s="58"/>
      <c r="I141" s="44"/>
      <c r="J141" s="2"/>
      <c r="K141" s="2"/>
      <c r="L141" s="2"/>
      <c r="M141" s="2"/>
      <c r="N141" s="2"/>
      <c r="O141" s="43" t="s">
        <v>27</v>
      </c>
      <c r="P141" s="2"/>
      <c r="Q141" s="42"/>
    </row>
    <row r="142" spans="1:17" ht="15" customHeight="1" x14ac:dyDescent="0.2">
      <c r="A142" s="112"/>
      <c r="B142" s="113"/>
      <c r="C142" s="13"/>
      <c r="D142" s="156"/>
      <c r="E142" s="13"/>
      <c r="F142" s="57"/>
      <c r="G142" s="58"/>
      <c r="H142" s="58"/>
      <c r="I142" s="44"/>
      <c r="J142" s="2"/>
      <c r="K142" s="2"/>
      <c r="L142" s="2"/>
      <c r="M142" s="2"/>
      <c r="N142" s="2"/>
      <c r="O142" s="43" t="s">
        <v>356</v>
      </c>
      <c r="P142" s="2"/>
      <c r="Q142" s="41"/>
    </row>
    <row r="143" spans="1:17" ht="15" customHeight="1" x14ac:dyDescent="0.2">
      <c r="A143" s="114"/>
      <c r="B143" s="115"/>
      <c r="C143" s="66"/>
      <c r="D143" s="157"/>
      <c r="E143" s="59"/>
      <c r="F143" s="60"/>
      <c r="G143" s="58"/>
      <c r="H143" s="58"/>
      <c r="I143" s="44"/>
      <c r="J143" s="2"/>
      <c r="K143" s="2"/>
      <c r="L143" s="2"/>
      <c r="M143" s="2"/>
      <c r="N143" s="2"/>
      <c r="O143" s="63"/>
      <c r="P143" s="2"/>
      <c r="Q143" s="41"/>
    </row>
    <row r="144" spans="1:17" ht="15" customHeight="1" x14ac:dyDescent="0.2">
      <c r="A144" s="58"/>
      <c r="B144" s="44"/>
      <c r="C144" s="58"/>
      <c r="D144" s="158"/>
      <c r="E144" s="44"/>
      <c r="F144" s="44"/>
      <c r="G144" s="58"/>
      <c r="H144" s="58"/>
      <c r="I144" s="44"/>
      <c r="J144" s="2"/>
      <c r="K144" s="2"/>
      <c r="L144" s="2"/>
      <c r="M144" s="2"/>
      <c r="N144" s="2"/>
      <c r="O144" s="2"/>
      <c r="P144" s="2"/>
      <c r="Q144" s="41"/>
    </row>
    <row r="145" spans="1:17" ht="15" customHeight="1" x14ac:dyDescent="0.2">
      <c r="A145" s="2"/>
      <c r="B145" s="38" t="s">
        <v>321</v>
      </c>
      <c r="C145" s="2"/>
      <c r="D145" s="148"/>
      <c r="E145" s="2"/>
      <c r="F145" s="2"/>
      <c r="G145" s="58"/>
      <c r="H145" s="58"/>
      <c r="I145" s="44"/>
      <c r="J145" s="2"/>
      <c r="K145" s="2"/>
      <c r="L145" s="2"/>
      <c r="M145" s="2"/>
      <c r="N145" s="2"/>
      <c r="O145" s="2"/>
      <c r="P145" s="2"/>
      <c r="Q145" s="41"/>
    </row>
    <row r="146" spans="1:17" ht="15" customHeight="1" x14ac:dyDescent="0.2">
      <c r="A146" s="38" t="s">
        <v>322</v>
      </c>
      <c r="B146" s="2"/>
      <c r="C146" s="2"/>
      <c r="D146" s="159"/>
      <c r="E146" s="2"/>
      <c r="F146" s="2"/>
      <c r="G146" s="58"/>
      <c r="H146" s="58"/>
      <c r="I146" s="44"/>
      <c r="J146" s="2"/>
      <c r="K146" s="2"/>
      <c r="L146" s="2"/>
      <c r="M146" s="2"/>
      <c r="N146" s="2"/>
      <c r="O146" s="2"/>
      <c r="P146" s="2"/>
      <c r="Q146" s="41"/>
    </row>
    <row r="147" spans="1:17" ht="15" customHeight="1" x14ac:dyDescent="0.2">
      <c r="A147" s="2"/>
      <c r="B147" s="38" t="s">
        <v>28</v>
      </c>
      <c r="C147" s="2"/>
      <c r="D147" s="148"/>
      <c r="E147" s="2"/>
      <c r="F147" s="2"/>
      <c r="G147" s="58"/>
      <c r="H147" s="58"/>
      <c r="I147" s="44"/>
      <c r="J147" s="2"/>
      <c r="K147" s="2"/>
      <c r="L147" s="2"/>
      <c r="M147" s="2"/>
      <c r="N147" s="2"/>
      <c r="O147" s="2"/>
      <c r="P147" s="2"/>
      <c r="Q147" s="41"/>
    </row>
    <row r="148" spans="1:17" ht="15" customHeight="1" x14ac:dyDescent="0.2">
      <c r="Q148" s="41"/>
    </row>
    <row r="149" spans="1:17" ht="15" customHeight="1" x14ac:dyDescent="0.2">
      <c r="Q149" s="3"/>
    </row>
    <row r="150" spans="1:17" ht="15" customHeight="1" x14ac:dyDescent="0.2">
      <c r="Q150" s="3"/>
    </row>
    <row r="151" spans="1:17" ht="15" customHeight="1" x14ac:dyDescent="0.2">
      <c r="Q151" s="3"/>
    </row>
    <row r="152" spans="1:17" ht="15" customHeight="1" x14ac:dyDescent="0.2">
      <c r="Q152" s="3"/>
    </row>
  </sheetData>
  <mergeCells count="12">
    <mergeCell ref="J8:K8"/>
    <mergeCell ref="J9:K9"/>
    <mergeCell ref="A19:B19"/>
    <mergeCell ref="B8:C8"/>
    <mergeCell ref="B7:C7"/>
    <mergeCell ref="B15:C15"/>
    <mergeCell ref="B14:C14"/>
    <mergeCell ref="B13:C13"/>
    <mergeCell ref="B12:C12"/>
    <mergeCell ref="B11:C11"/>
    <mergeCell ref="B10:C10"/>
    <mergeCell ref="B9:C9"/>
  </mergeCells>
  <phoneticPr fontId="17" type="noConversion"/>
  <hyperlinks>
    <hyperlink ref="A24" r:id="rId1" xr:uid="{00000000-0004-0000-0000-000000000000}"/>
    <hyperlink ref="A25" r:id="rId2" xr:uid="{00000000-0004-0000-0000-000001000000}"/>
    <hyperlink ref="A26" r:id="rId3" xr:uid="{00000000-0004-0000-0000-000002000000}"/>
    <hyperlink ref="A27" r:id="rId4" xr:uid="{00000000-0004-0000-0000-000003000000}"/>
    <hyperlink ref="A28" r:id="rId5" xr:uid="{00000000-0004-0000-0000-000004000000}"/>
    <hyperlink ref="A29" r:id="rId6" xr:uid="{00000000-0004-0000-0000-000005000000}"/>
    <hyperlink ref="A30" r:id="rId7" xr:uid="{00000000-0004-0000-0000-000006000000}"/>
    <hyperlink ref="A31" r:id="rId8" xr:uid="{00000000-0004-0000-0000-000007000000}"/>
    <hyperlink ref="A32" r:id="rId9" xr:uid="{00000000-0004-0000-0000-000008000000}"/>
    <hyperlink ref="A33" r:id="rId10" xr:uid="{00000000-0004-0000-0000-000009000000}"/>
    <hyperlink ref="A34" r:id="rId11" xr:uid="{00000000-0004-0000-0000-00000A000000}"/>
    <hyperlink ref="A35" r:id="rId12" xr:uid="{00000000-0004-0000-0000-00000B000000}"/>
    <hyperlink ref="A36" r:id="rId13" xr:uid="{00000000-0004-0000-0000-00000C000000}"/>
    <hyperlink ref="A37" r:id="rId14" xr:uid="{00000000-0004-0000-0000-00000D000000}"/>
    <hyperlink ref="A38" r:id="rId15" xr:uid="{00000000-0004-0000-0000-00000F000000}"/>
    <hyperlink ref="A39" r:id="rId16" xr:uid="{00000000-0004-0000-0000-000010000000}"/>
    <hyperlink ref="A40" r:id="rId17" xr:uid="{00000000-0004-0000-0000-000011000000}"/>
    <hyperlink ref="A41" r:id="rId18" xr:uid="{00000000-0004-0000-0000-000012000000}"/>
    <hyperlink ref="A42" r:id="rId19" xr:uid="{00000000-0004-0000-0000-000013000000}"/>
    <hyperlink ref="A43" r:id="rId20" xr:uid="{00000000-0004-0000-0000-000014000000}"/>
    <hyperlink ref="A44" r:id="rId21" xr:uid="{00000000-0004-0000-0000-000015000000}"/>
    <hyperlink ref="A45" r:id="rId22" xr:uid="{00000000-0004-0000-0000-000016000000}"/>
    <hyperlink ref="A69" r:id="rId23" xr:uid="{00000000-0004-0000-0000-00001A000000}"/>
    <hyperlink ref="A70" r:id="rId24" xr:uid="{00000000-0004-0000-0000-00001B000000}"/>
    <hyperlink ref="A71" r:id="rId25" xr:uid="{00000000-0004-0000-0000-00001C000000}"/>
    <hyperlink ref="A72" r:id="rId26" xr:uid="{00000000-0004-0000-0000-00001D000000}"/>
    <hyperlink ref="A73" r:id="rId27" xr:uid="{00000000-0004-0000-0000-00001E000000}"/>
    <hyperlink ref="A74" r:id="rId28" xr:uid="{00000000-0004-0000-0000-00001F000000}"/>
    <hyperlink ref="A75" r:id="rId29" xr:uid="{00000000-0004-0000-0000-000020000000}"/>
    <hyperlink ref="A76" r:id="rId30" xr:uid="{00000000-0004-0000-0000-000021000000}"/>
    <hyperlink ref="A77" r:id="rId31" xr:uid="{00000000-0004-0000-0000-000022000000}"/>
    <hyperlink ref="A78" r:id="rId32" xr:uid="{00000000-0004-0000-0000-000023000000}"/>
    <hyperlink ref="A87" r:id="rId33" xr:uid="{00000000-0004-0000-0000-000027000000}"/>
    <hyperlink ref="A88" r:id="rId34" xr:uid="{00000000-0004-0000-0000-000028000000}"/>
    <hyperlink ref="A89" r:id="rId35" xr:uid="{00000000-0004-0000-0000-000029000000}"/>
    <hyperlink ref="A90" r:id="rId36" xr:uid="{00000000-0004-0000-0000-00002A000000}"/>
    <hyperlink ref="A91" r:id="rId37" xr:uid="{00000000-0004-0000-0000-00002B000000}"/>
    <hyperlink ref="A92" r:id="rId38" xr:uid="{00000000-0004-0000-0000-00002C000000}"/>
    <hyperlink ref="A93" r:id="rId39" xr:uid="{00000000-0004-0000-0000-00002D000000}"/>
    <hyperlink ref="A94" r:id="rId40" xr:uid="{00000000-0004-0000-0000-00002E000000}"/>
    <hyperlink ref="A95" r:id="rId41" xr:uid="{00000000-0004-0000-0000-00002F000000}"/>
    <hyperlink ref="A96" r:id="rId42" xr:uid="{00000000-0004-0000-0000-000030000000}"/>
    <hyperlink ref="A97" r:id="rId43" xr:uid="{00000000-0004-0000-0000-000031000000}"/>
    <hyperlink ref="A79" r:id="rId44" xr:uid="{00000000-0004-0000-0000-000032000000}"/>
    <hyperlink ref="A80" r:id="rId45" xr:uid="{00000000-0004-0000-0000-000033000000}"/>
    <hyperlink ref="A98" r:id="rId46" xr:uid="{00000000-0004-0000-0000-000034000000}"/>
    <hyperlink ref="A99" r:id="rId47" xr:uid="{00000000-0004-0000-0000-000035000000}"/>
    <hyperlink ref="A100" r:id="rId48" xr:uid="{00000000-0004-0000-0000-000036000000}"/>
    <hyperlink ref="A101" r:id="rId49" display="TRIANGLE FLECHE FAT S (low)" xr:uid="{00000000-0004-0000-0000-000037000000}"/>
    <hyperlink ref="A102" r:id="rId50" xr:uid="{00000000-0004-0000-0000-000038000000}"/>
    <hyperlink ref="A103" r:id="rId51" xr:uid="{00000000-0004-0000-0000-000039000000}"/>
    <hyperlink ref="A104" r:id="rId52" xr:uid="{00000000-0004-0000-0000-00003A000000}"/>
    <hyperlink ref="A105" r:id="rId53" xr:uid="{00000000-0004-0000-0000-00003B000000}"/>
    <hyperlink ref="A106" r:id="rId54" xr:uid="{00000000-0004-0000-0000-00003C000000}"/>
    <hyperlink ref="A107" r:id="rId55" xr:uid="{00000000-0004-0000-0000-00003D000000}"/>
    <hyperlink ref="A108" r:id="rId56" xr:uid="{00000000-0004-0000-0000-00003E000000}"/>
    <hyperlink ref="A20" r:id="rId57" xr:uid="{00000000-0004-0000-0000-000048000000}"/>
    <hyperlink ref="A21" r:id="rId58" xr:uid="{00000000-0004-0000-0000-000049000000}"/>
    <hyperlink ref="A22" r:id="rId59" xr:uid="{00000000-0004-0000-0000-00004A000000}"/>
    <hyperlink ref="A23" r:id="rId60" xr:uid="{00000000-0004-0000-0000-00004B000000}"/>
    <hyperlink ref="A84" r:id="rId61" xr:uid="{00000000-0004-0000-0000-00004F000000}"/>
    <hyperlink ref="A85" r:id="rId62" xr:uid="{00000000-0004-0000-0000-000050000000}"/>
    <hyperlink ref="A86" r:id="rId63" xr:uid="{00000000-0004-0000-0000-000051000000}"/>
    <hyperlink ref="A81" r:id="rId64" xr:uid="{00000000-0004-0000-0000-00005C000000}"/>
    <hyperlink ref="A82" r:id="rId65" xr:uid="{00000000-0004-0000-0000-00005D000000}"/>
    <hyperlink ref="A83" r:id="rId66" xr:uid="{00000000-0004-0000-0000-00005E000000}"/>
    <hyperlink ref="A61" r:id="rId67" xr:uid="{00000000-0004-0000-0000-000065000000}"/>
    <hyperlink ref="A62" r:id="rId68" xr:uid="{00000000-0004-0000-0000-000066000000}"/>
    <hyperlink ref="A63" r:id="rId69" xr:uid="{00000000-0004-0000-0000-000067000000}"/>
    <hyperlink ref="A64" r:id="rId70" xr:uid="{00000000-0004-0000-0000-000068000000}"/>
    <hyperlink ref="A65" r:id="rId71" xr:uid="{00000000-0004-0000-0000-000069000000}"/>
    <hyperlink ref="A66" r:id="rId72" xr:uid="{00000000-0004-0000-0000-00006A000000}"/>
    <hyperlink ref="A67" r:id="rId73" xr:uid="{00000000-0004-0000-0000-00006B000000}"/>
    <hyperlink ref="A68" r:id="rId74" xr:uid="{00000000-0004-0000-0000-00006C000000}"/>
    <hyperlink ref="A129" r:id="rId75" xr:uid="{00000000-0004-0000-0000-000073000000}"/>
    <hyperlink ref="A130" r:id="rId76" xr:uid="{00000000-0004-0000-0000-000074000000}"/>
    <hyperlink ref="A131" r:id="rId77" xr:uid="{00000000-0004-0000-0000-000075000000}"/>
    <hyperlink ref="A132" r:id="rId78" xr:uid="{00000000-0004-0000-0000-000076000000}"/>
    <hyperlink ref="A46" r:id="rId79" xr:uid="{00000000-0004-0000-0000-000079000000}"/>
    <hyperlink ref="A47" r:id="rId80" xr:uid="{00000000-0004-0000-0000-00007A000000}"/>
    <hyperlink ref="A48" r:id="rId81" xr:uid="{00000000-0004-0000-0000-00007B000000}"/>
    <hyperlink ref="A49" r:id="rId82" xr:uid="{00000000-0004-0000-0000-00007C000000}"/>
    <hyperlink ref="A50" r:id="rId83" xr:uid="{00000000-0004-0000-0000-00007D000000}"/>
    <hyperlink ref="A51" r:id="rId84" xr:uid="{00000000-0004-0000-0000-00007E000000}"/>
    <hyperlink ref="A52" r:id="rId85" xr:uid="{00000000-0004-0000-0000-00007F000000}"/>
    <hyperlink ref="A53" r:id="rId86" xr:uid="{00000000-0004-0000-0000-000080000000}"/>
    <hyperlink ref="A54" r:id="rId87" xr:uid="{00000000-0004-0000-0000-000081000000}"/>
    <hyperlink ref="A55" r:id="rId88" xr:uid="{00000000-0004-0000-0000-000082000000}"/>
    <hyperlink ref="A109" r:id="rId89" xr:uid="{00000000-0004-0000-0000-000083000000}"/>
    <hyperlink ref="A110" r:id="rId90" xr:uid="{00000000-0004-0000-0000-000084000000}"/>
    <hyperlink ref="A111" r:id="rId91" xr:uid="{00000000-0004-0000-0000-000085000000}"/>
    <hyperlink ref="A112" r:id="rId92" xr:uid="{00000000-0004-0000-0000-000086000000}"/>
    <hyperlink ref="A113" r:id="rId93" xr:uid="{00000000-0004-0000-0000-000087000000}"/>
    <hyperlink ref="A114" r:id="rId94" xr:uid="{00000000-0004-0000-0000-000088000000}"/>
    <hyperlink ref="A115" r:id="rId95" xr:uid="{00000000-0004-0000-0000-000089000000}"/>
    <hyperlink ref="A116" r:id="rId96" xr:uid="{00000000-0004-0000-0000-00008A000000}"/>
    <hyperlink ref="A117" r:id="rId97" xr:uid="{00000000-0004-0000-0000-00008B000000}"/>
    <hyperlink ref="A118" r:id="rId98" xr:uid="{00000000-0004-0000-0000-00008C000000}"/>
    <hyperlink ref="A119" r:id="rId99" xr:uid="{00000000-0004-0000-0000-00008F000000}"/>
    <hyperlink ref="A120" r:id="rId100" xr:uid="{00000000-0004-0000-0000-000090000000}"/>
    <hyperlink ref="A121" r:id="rId101" xr:uid="{00000000-0004-0000-0000-000091000000}"/>
    <hyperlink ref="A122" r:id="rId102" xr:uid="{00000000-0004-0000-0000-000092000000}"/>
    <hyperlink ref="A123" r:id="rId103" xr:uid="{00000000-0004-0000-0000-000093000000}"/>
    <hyperlink ref="A124" r:id="rId104" xr:uid="{00000000-0004-0000-0000-000094000000}"/>
    <hyperlink ref="A125" r:id="rId105" xr:uid="{00000000-0004-0000-0000-000095000000}"/>
    <hyperlink ref="A126" r:id="rId106" xr:uid="{00000000-0004-0000-0000-000096000000}"/>
    <hyperlink ref="A127" r:id="rId107" xr:uid="{00000000-0004-0000-0000-000097000000}"/>
    <hyperlink ref="A128" r:id="rId108" xr:uid="{00000000-0004-0000-0000-000098000000}"/>
    <hyperlink ref="A56" r:id="rId109" xr:uid="{00000000-0004-0000-0000-00009B000000}"/>
    <hyperlink ref="A57" r:id="rId110" xr:uid="{00000000-0004-0000-0000-00009C000000}"/>
    <hyperlink ref="A58" r:id="rId111" xr:uid="{00000000-0004-0000-0000-00009D000000}"/>
    <hyperlink ref="A59" r:id="rId112" xr:uid="{00000000-0004-0000-0000-00009E000000}"/>
    <hyperlink ref="A60" r:id="rId113" xr:uid="{00000000-0004-0000-0000-00009F000000}"/>
  </hyperlinks>
  <pageMargins left="0.75" right="0.75" top="1" bottom="1" header="0.5" footer="0.5"/>
  <pageSetup orientation="portrait"/>
  <headerFooter>
    <oddFooter>&amp;L&amp;"Helvetica,Regular"&amp;12&amp;K000000	&amp;P</oddFooter>
  </headerFooter>
  <drawing r:id="rId1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A2C34-9016-4C34-89B1-E56B82B8281E}">
  <dimension ref="A1:C156"/>
  <sheetViews>
    <sheetView workbookViewId="0">
      <selection activeCell="C156" sqref="C3:C156"/>
    </sheetView>
  </sheetViews>
  <sheetFormatPr baseColWidth="10" defaultColWidth="8.625" defaultRowHeight="16" x14ac:dyDescent="0.2"/>
  <cols>
    <col min="2" max="2" width="24.625" customWidth="1"/>
  </cols>
  <sheetData>
    <row r="1" spans="1:3" x14ac:dyDescent="0.2">
      <c r="A1" s="161" t="s">
        <v>361</v>
      </c>
      <c r="B1" s="69" t="s">
        <v>362</v>
      </c>
      <c r="C1" s="69" t="s">
        <v>357</v>
      </c>
    </row>
    <row r="2" spans="1:3" x14ac:dyDescent="0.2">
      <c r="A2" s="161"/>
      <c r="B2" s="69"/>
      <c r="C2" s="69"/>
    </row>
    <row r="3" spans="1:3" x14ac:dyDescent="0.15">
      <c r="A3" s="69" t="s">
        <v>113</v>
      </c>
      <c r="B3" s="69" t="s">
        <v>224</v>
      </c>
      <c r="C3" s="69">
        <v>11.4</v>
      </c>
    </row>
    <row r="4" spans="1:3" x14ac:dyDescent="0.15">
      <c r="A4" s="69" t="s">
        <v>114</v>
      </c>
      <c r="B4" s="69" t="s">
        <v>225</v>
      </c>
      <c r="C4" s="69">
        <v>36.799999999999997</v>
      </c>
    </row>
    <row r="5" spans="1:3" x14ac:dyDescent="0.15">
      <c r="A5" s="69" t="s">
        <v>115</v>
      </c>
      <c r="B5" s="69" t="s">
        <v>226</v>
      </c>
      <c r="C5" s="69">
        <v>80</v>
      </c>
    </row>
    <row r="6" spans="1:3" x14ac:dyDescent="0.15">
      <c r="A6" s="69" t="s">
        <v>122</v>
      </c>
      <c r="B6" s="69" t="s">
        <v>29</v>
      </c>
      <c r="C6" s="69">
        <v>4</v>
      </c>
    </row>
    <row r="7" spans="1:3" x14ac:dyDescent="0.15">
      <c r="A7" s="69" t="s">
        <v>123</v>
      </c>
      <c r="B7" s="69" t="s">
        <v>30</v>
      </c>
      <c r="C7" s="69">
        <v>5.9</v>
      </c>
    </row>
    <row r="8" spans="1:3" x14ac:dyDescent="0.15">
      <c r="A8" s="69" t="s">
        <v>124</v>
      </c>
      <c r="B8" s="69" t="s">
        <v>31</v>
      </c>
      <c r="C8" s="69">
        <v>10</v>
      </c>
    </row>
    <row r="9" spans="1:3" x14ac:dyDescent="0.15">
      <c r="A9" s="69" t="s">
        <v>125</v>
      </c>
      <c r="B9" s="69" t="s">
        <v>32</v>
      </c>
      <c r="C9" s="69">
        <v>11.2</v>
      </c>
    </row>
    <row r="10" spans="1:3" x14ac:dyDescent="0.15">
      <c r="A10" s="69" t="s">
        <v>160</v>
      </c>
      <c r="B10" s="69" t="s">
        <v>252</v>
      </c>
      <c r="C10" s="69">
        <v>0</v>
      </c>
    </row>
    <row r="11" spans="1:3" x14ac:dyDescent="0.15">
      <c r="A11" s="69" t="s">
        <v>161</v>
      </c>
      <c r="B11" s="69" t="s">
        <v>253</v>
      </c>
      <c r="C11" s="69">
        <v>27.8</v>
      </c>
    </row>
    <row r="12" spans="1:3" x14ac:dyDescent="0.15">
      <c r="A12" s="69" t="s">
        <v>119</v>
      </c>
      <c r="B12" s="69" t="s">
        <v>230</v>
      </c>
      <c r="C12" s="69">
        <v>8.6</v>
      </c>
    </row>
    <row r="13" spans="1:3" x14ac:dyDescent="0.15">
      <c r="A13" s="69" t="s">
        <v>120</v>
      </c>
      <c r="B13" s="69" t="s">
        <v>231</v>
      </c>
      <c r="C13" s="69">
        <v>20.8</v>
      </c>
    </row>
    <row r="14" spans="1:3" x14ac:dyDescent="0.15">
      <c r="A14" s="69" t="s">
        <v>121</v>
      </c>
      <c r="B14" s="69" t="s">
        <v>232</v>
      </c>
      <c r="C14" s="69">
        <v>35.6</v>
      </c>
    </row>
    <row r="15" spans="1:3" x14ac:dyDescent="0.15">
      <c r="A15" s="69" t="s">
        <v>116</v>
      </c>
      <c r="B15" s="69" t="s">
        <v>227</v>
      </c>
      <c r="C15" s="69">
        <v>12.8</v>
      </c>
    </row>
    <row r="16" spans="1:3" x14ac:dyDescent="0.15">
      <c r="A16" s="69" t="s">
        <v>117</v>
      </c>
      <c r="B16" s="69" t="s">
        <v>228</v>
      </c>
      <c r="C16" s="69">
        <v>34.4</v>
      </c>
    </row>
    <row r="17" spans="1:3" x14ac:dyDescent="0.15">
      <c r="A17" s="69" t="s">
        <v>118</v>
      </c>
      <c r="B17" s="69" t="s">
        <v>229</v>
      </c>
      <c r="C17" s="69">
        <v>48</v>
      </c>
    </row>
    <row r="18" spans="1:3" x14ac:dyDescent="0.15">
      <c r="A18" s="69" t="s">
        <v>50</v>
      </c>
      <c r="B18" s="69" t="s">
        <v>169</v>
      </c>
      <c r="C18" s="69">
        <v>4</v>
      </c>
    </row>
    <row r="19" spans="1:3" x14ac:dyDescent="0.15">
      <c r="A19" s="69" t="s">
        <v>51</v>
      </c>
      <c r="B19" s="69" t="s">
        <v>170</v>
      </c>
      <c r="C19" s="69">
        <v>5</v>
      </c>
    </row>
    <row r="20" spans="1:3" x14ac:dyDescent="0.15">
      <c r="A20" s="69" t="s">
        <v>52</v>
      </c>
      <c r="B20" s="69" t="s">
        <v>171</v>
      </c>
      <c r="C20" s="69">
        <v>17.399999999999999</v>
      </c>
    </row>
    <row r="21" spans="1:3" x14ac:dyDescent="0.15">
      <c r="A21" s="69" t="s">
        <v>53</v>
      </c>
      <c r="B21" s="69" t="s">
        <v>172</v>
      </c>
      <c r="C21" s="69">
        <v>21.4</v>
      </c>
    </row>
    <row r="22" spans="1:3" x14ac:dyDescent="0.15">
      <c r="A22" s="69" t="s">
        <v>54</v>
      </c>
      <c r="B22" s="69" t="s">
        <v>173</v>
      </c>
      <c r="C22" s="69">
        <v>41</v>
      </c>
    </row>
    <row r="23" spans="1:3" x14ac:dyDescent="0.15">
      <c r="A23" s="69" t="s">
        <v>55</v>
      </c>
      <c r="B23" s="69" t="s">
        <v>174</v>
      </c>
      <c r="C23" s="69">
        <v>0</v>
      </c>
    </row>
    <row r="24" spans="1:3" x14ac:dyDescent="0.15">
      <c r="A24" s="69" t="s">
        <v>126</v>
      </c>
      <c r="B24" s="69" t="s">
        <v>33</v>
      </c>
      <c r="C24" s="69">
        <v>3.7</v>
      </c>
    </row>
    <row r="25" spans="1:3" x14ac:dyDescent="0.15">
      <c r="A25" s="69" t="s">
        <v>127</v>
      </c>
      <c r="B25" s="69" t="s">
        <v>34</v>
      </c>
      <c r="C25" s="69">
        <v>17.399999999999999</v>
      </c>
    </row>
    <row r="26" spans="1:3" x14ac:dyDescent="0.15">
      <c r="A26" s="69" t="s">
        <v>128</v>
      </c>
      <c r="B26" s="69" t="s">
        <v>35</v>
      </c>
      <c r="C26" s="69">
        <v>39.799999999999997</v>
      </c>
    </row>
    <row r="27" spans="1:3" x14ac:dyDescent="0.15">
      <c r="A27" s="69" t="s">
        <v>56</v>
      </c>
      <c r="B27" s="69" t="s">
        <v>175</v>
      </c>
      <c r="C27" s="69">
        <v>7.2</v>
      </c>
    </row>
    <row r="28" spans="1:3" x14ac:dyDescent="0.15">
      <c r="A28" s="69" t="s">
        <v>57</v>
      </c>
      <c r="B28" s="69" t="s">
        <v>176</v>
      </c>
      <c r="C28" s="69">
        <v>8</v>
      </c>
    </row>
    <row r="29" spans="1:3" x14ac:dyDescent="0.15">
      <c r="A29" s="69" t="s">
        <v>58</v>
      </c>
      <c r="B29" s="69" t="s">
        <v>177</v>
      </c>
      <c r="C29" s="69">
        <v>15.8</v>
      </c>
    </row>
    <row r="30" spans="1:3" x14ac:dyDescent="0.15">
      <c r="A30" s="69" t="s">
        <v>59</v>
      </c>
      <c r="B30" s="69" t="s">
        <v>178</v>
      </c>
      <c r="C30" s="69">
        <v>18.600000000000001</v>
      </c>
    </row>
    <row r="31" spans="1:3" x14ac:dyDescent="0.15">
      <c r="A31" s="69" t="s">
        <v>60</v>
      </c>
      <c r="B31" s="69" t="s">
        <v>179</v>
      </c>
      <c r="C31" s="69">
        <v>29.4</v>
      </c>
    </row>
    <row r="32" spans="1:3" x14ac:dyDescent="0.15">
      <c r="A32" s="69" t="s">
        <v>61</v>
      </c>
      <c r="B32" s="69" t="s">
        <v>180</v>
      </c>
      <c r="C32" s="69">
        <v>32.6</v>
      </c>
    </row>
    <row r="33" spans="1:3" x14ac:dyDescent="0.15">
      <c r="A33" s="69" t="s">
        <v>62</v>
      </c>
      <c r="B33" s="69" t="s">
        <v>181</v>
      </c>
      <c r="C33" s="69">
        <v>49</v>
      </c>
    </row>
    <row r="34" spans="1:3" x14ac:dyDescent="0.15">
      <c r="A34" s="69" t="s">
        <v>63</v>
      </c>
      <c r="B34" s="69" t="s">
        <v>182</v>
      </c>
      <c r="C34" s="69">
        <v>54</v>
      </c>
    </row>
    <row r="35" spans="1:3" x14ac:dyDescent="0.15">
      <c r="A35" s="69" t="s">
        <v>64</v>
      </c>
      <c r="B35" s="69" t="s">
        <v>183</v>
      </c>
      <c r="C35" s="69">
        <v>65.599999999999994</v>
      </c>
    </row>
    <row r="36" spans="1:3" x14ac:dyDescent="0.15">
      <c r="A36" s="69" t="s">
        <v>65</v>
      </c>
      <c r="B36" s="69" t="s">
        <v>184</v>
      </c>
      <c r="C36" s="69">
        <v>4.8</v>
      </c>
    </row>
    <row r="37" spans="1:3" x14ac:dyDescent="0.15">
      <c r="A37" s="69" t="s">
        <v>66</v>
      </c>
      <c r="B37" s="69" t="s">
        <v>185</v>
      </c>
      <c r="C37" s="69">
        <v>5</v>
      </c>
    </row>
    <row r="38" spans="1:3" x14ac:dyDescent="0.15">
      <c r="A38" s="69" t="s">
        <v>67</v>
      </c>
      <c r="B38" s="69" t="s">
        <v>186</v>
      </c>
      <c r="C38" s="69">
        <v>12.4</v>
      </c>
    </row>
    <row r="39" spans="1:3" x14ac:dyDescent="0.15">
      <c r="A39" s="69" t="s">
        <v>68</v>
      </c>
      <c r="B39" s="69" t="s">
        <v>187</v>
      </c>
      <c r="C39" s="69">
        <v>13.5</v>
      </c>
    </row>
    <row r="40" spans="1:3" x14ac:dyDescent="0.15">
      <c r="A40" s="69" t="s">
        <v>69</v>
      </c>
      <c r="B40" s="69" t="s">
        <v>188</v>
      </c>
      <c r="C40" s="69">
        <v>28.8</v>
      </c>
    </row>
    <row r="41" spans="1:3" x14ac:dyDescent="0.15">
      <c r="A41" s="69" t="s">
        <v>70</v>
      </c>
      <c r="B41" s="69" t="s">
        <v>189</v>
      </c>
      <c r="C41" s="69">
        <v>33</v>
      </c>
    </row>
    <row r="42" spans="1:3" x14ac:dyDescent="0.15">
      <c r="A42" s="69" t="s">
        <v>71</v>
      </c>
      <c r="B42" s="69" t="s">
        <v>190</v>
      </c>
      <c r="C42" s="69">
        <v>52</v>
      </c>
    </row>
    <row r="43" spans="1:3" x14ac:dyDescent="0.15">
      <c r="A43" s="69" t="s">
        <v>72</v>
      </c>
      <c r="B43" s="69" t="s">
        <v>191</v>
      </c>
      <c r="C43" s="69">
        <v>56.2</v>
      </c>
    </row>
    <row r="44" spans="1:3" x14ac:dyDescent="0.15">
      <c r="A44" s="69" t="s">
        <v>147</v>
      </c>
      <c r="B44" s="69" t="s">
        <v>238</v>
      </c>
      <c r="C44" s="69">
        <v>13.2</v>
      </c>
    </row>
    <row r="45" spans="1:3" x14ac:dyDescent="0.15">
      <c r="A45" s="69" t="s">
        <v>148</v>
      </c>
      <c r="B45" s="69" t="s">
        <v>239</v>
      </c>
      <c r="C45" s="69">
        <v>0</v>
      </c>
    </row>
    <row r="46" spans="1:3" x14ac:dyDescent="0.15">
      <c r="A46" s="69" t="s">
        <v>149</v>
      </c>
      <c r="B46" s="69" t="s">
        <v>240</v>
      </c>
      <c r="C46" s="69">
        <v>0</v>
      </c>
    </row>
    <row r="47" spans="1:3" x14ac:dyDescent="0.15">
      <c r="A47" s="69" t="s">
        <v>150</v>
      </c>
      <c r="B47" s="69" t="s">
        <v>241</v>
      </c>
      <c r="C47" s="69">
        <v>40.799999999999997</v>
      </c>
    </row>
    <row r="48" spans="1:3" x14ac:dyDescent="0.15">
      <c r="A48" s="69" t="s">
        <v>145</v>
      </c>
      <c r="B48" s="69" t="s">
        <v>236</v>
      </c>
      <c r="C48" s="69">
        <v>15</v>
      </c>
    </row>
    <row r="49" spans="1:3" x14ac:dyDescent="0.15">
      <c r="A49" s="69" t="s">
        <v>146</v>
      </c>
      <c r="B49" s="69" t="s">
        <v>237</v>
      </c>
      <c r="C49" s="69">
        <v>36</v>
      </c>
    </row>
    <row r="50" spans="1:3" x14ac:dyDescent="0.15">
      <c r="A50" s="69" t="s">
        <v>162</v>
      </c>
      <c r="B50" s="69" t="s">
        <v>254</v>
      </c>
      <c r="C50" s="69">
        <v>8</v>
      </c>
    </row>
    <row r="51" spans="1:3" x14ac:dyDescent="0.15">
      <c r="A51" s="69" t="s">
        <v>296</v>
      </c>
      <c r="B51" s="69" t="s">
        <v>295</v>
      </c>
      <c r="C51" s="69">
        <v>12.6</v>
      </c>
    </row>
    <row r="52" spans="1:3" x14ac:dyDescent="0.15">
      <c r="A52" s="69" t="s">
        <v>298</v>
      </c>
      <c r="B52" s="69" t="s">
        <v>297</v>
      </c>
      <c r="C52" s="69">
        <v>12.6</v>
      </c>
    </row>
    <row r="53" spans="1:3" x14ac:dyDescent="0.15">
      <c r="A53" s="69" t="s">
        <v>163</v>
      </c>
      <c r="B53" s="69" t="s">
        <v>363</v>
      </c>
      <c r="C53" s="69">
        <v>8</v>
      </c>
    </row>
    <row r="54" spans="1:3" x14ac:dyDescent="0.15">
      <c r="A54" s="69" t="s">
        <v>164</v>
      </c>
      <c r="B54" s="69" t="s">
        <v>256</v>
      </c>
      <c r="C54" s="69">
        <v>8</v>
      </c>
    </row>
    <row r="55" spans="1:3" x14ac:dyDescent="0.15">
      <c r="A55" s="69" t="s">
        <v>300</v>
      </c>
      <c r="B55" s="69" t="s">
        <v>299</v>
      </c>
      <c r="C55" s="69">
        <v>12.6</v>
      </c>
    </row>
    <row r="56" spans="1:3" x14ac:dyDescent="0.15">
      <c r="A56" s="69" t="s">
        <v>165</v>
      </c>
      <c r="B56" s="69" t="s">
        <v>257</v>
      </c>
      <c r="C56" s="69">
        <v>8</v>
      </c>
    </row>
    <row r="57" spans="1:3" x14ac:dyDescent="0.15">
      <c r="A57" s="69" t="s">
        <v>302</v>
      </c>
      <c r="B57" s="69" t="s">
        <v>301</v>
      </c>
      <c r="C57" s="69">
        <v>12.6</v>
      </c>
    </row>
    <row r="58" spans="1:3" x14ac:dyDescent="0.15">
      <c r="A58" s="69" t="s">
        <v>166</v>
      </c>
      <c r="B58" s="69" t="s">
        <v>258</v>
      </c>
      <c r="C58" s="69">
        <v>8</v>
      </c>
    </row>
    <row r="59" spans="1:3" x14ac:dyDescent="0.15">
      <c r="A59" s="69" t="s">
        <v>304</v>
      </c>
      <c r="B59" s="69" t="s">
        <v>303</v>
      </c>
      <c r="C59" s="69">
        <v>12.6</v>
      </c>
    </row>
    <row r="60" spans="1:3" x14ac:dyDescent="0.15">
      <c r="A60" s="69" t="s">
        <v>336</v>
      </c>
      <c r="B60" s="69" t="s">
        <v>331</v>
      </c>
      <c r="C60" s="69">
        <v>18</v>
      </c>
    </row>
    <row r="61" spans="1:3" x14ac:dyDescent="0.15">
      <c r="A61" s="69" t="s">
        <v>337</v>
      </c>
      <c r="B61" s="69" t="s">
        <v>332</v>
      </c>
      <c r="C61" s="69">
        <v>18</v>
      </c>
    </row>
    <row r="62" spans="1:3" x14ac:dyDescent="0.15">
      <c r="A62" s="69" t="s">
        <v>338</v>
      </c>
      <c r="B62" s="69" t="s">
        <v>333</v>
      </c>
      <c r="C62" s="69">
        <v>18</v>
      </c>
    </row>
    <row r="63" spans="1:3" x14ac:dyDescent="0.15">
      <c r="A63" s="69" t="s">
        <v>339</v>
      </c>
      <c r="B63" s="69" t="s">
        <v>334</v>
      </c>
      <c r="C63" s="69">
        <v>18</v>
      </c>
    </row>
    <row r="64" spans="1:3" x14ac:dyDescent="0.15">
      <c r="A64" s="69" t="s">
        <v>340</v>
      </c>
      <c r="B64" s="69" t="s">
        <v>335</v>
      </c>
      <c r="C64" s="69">
        <v>18</v>
      </c>
    </row>
    <row r="65" spans="1:3" x14ac:dyDescent="0.15">
      <c r="A65" s="69" t="s">
        <v>151</v>
      </c>
      <c r="B65" s="69" t="s">
        <v>242</v>
      </c>
      <c r="C65" s="69">
        <v>5.5</v>
      </c>
    </row>
    <row r="66" spans="1:3" x14ac:dyDescent="0.15">
      <c r="A66" s="69" t="s">
        <v>152</v>
      </c>
      <c r="B66" s="69" t="s">
        <v>243</v>
      </c>
      <c r="C66" s="69">
        <v>6.5</v>
      </c>
    </row>
    <row r="67" spans="1:3" x14ac:dyDescent="0.15">
      <c r="A67" s="69" t="s">
        <v>153</v>
      </c>
      <c r="B67" s="69" t="s">
        <v>244</v>
      </c>
      <c r="C67" s="69">
        <v>10.6</v>
      </c>
    </row>
    <row r="68" spans="1:3" x14ac:dyDescent="0.15">
      <c r="A68" s="69" t="s">
        <v>154</v>
      </c>
      <c r="B68" s="69" t="s">
        <v>245</v>
      </c>
      <c r="C68" s="69">
        <v>18.5</v>
      </c>
    </row>
    <row r="69" spans="1:3" x14ac:dyDescent="0.15">
      <c r="A69" s="69" t="s">
        <v>155</v>
      </c>
      <c r="B69" s="69" t="s">
        <v>246</v>
      </c>
      <c r="C69" s="69">
        <v>20.6</v>
      </c>
    </row>
    <row r="70" spans="1:3" x14ac:dyDescent="0.15">
      <c r="A70" s="69" t="s">
        <v>156</v>
      </c>
      <c r="B70" s="69" t="s">
        <v>247</v>
      </c>
      <c r="C70" s="69">
        <v>27.6</v>
      </c>
    </row>
    <row r="71" spans="1:3" x14ac:dyDescent="0.15">
      <c r="A71" s="69" t="s">
        <v>157</v>
      </c>
      <c r="B71" s="69" t="s">
        <v>248</v>
      </c>
      <c r="C71" s="69">
        <v>35</v>
      </c>
    </row>
    <row r="72" spans="1:3" x14ac:dyDescent="0.15">
      <c r="A72" s="69" t="s">
        <v>158</v>
      </c>
      <c r="B72" s="69" t="s">
        <v>249</v>
      </c>
      <c r="C72" s="69">
        <v>43.6</v>
      </c>
    </row>
    <row r="73" spans="1:3" x14ac:dyDescent="0.15">
      <c r="A73" s="69" t="s">
        <v>73</v>
      </c>
      <c r="B73" s="69" t="s">
        <v>192</v>
      </c>
      <c r="C73" s="69">
        <v>15.6</v>
      </c>
    </row>
    <row r="74" spans="1:3" x14ac:dyDescent="0.15">
      <c r="A74" s="69" t="s">
        <v>74</v>
      </c>
      <c r="B74" s="69" t="s">
        <v>193</v>
      </c>
      <c r="C74" s="69">
        <v>18.600000000000001</v>
      </c>
    </row>
    <row r="75" spans="1:3" x14ac:dyDescent="0.2">
      <c r="A75" s="161" t="s">
        <v>75</v>
      </c>
      <c r="B75" s="69" t="s">
        <v>194</v>
      </c>
      <c r="C75" s="69">
        <v>58.6</v>
      </c>
    </row>
    <row r="76" spans="1:3" x14ac:dyDescent="0.2">
      <c r="A76" s="161" t="s">
        <v>76</v>
      </c>
      <c r="B76" s="69" t="s">
        <v>195</v>
      </c>
      <c r="C76" s="69">
        <v>3</v>
      </c>
    </row>
    <row r="77" spans="1:3" x14ac:dyDescent="0.2">
      <c r="A77" s="161" t="s">
        <v>77</v>
      </c>
      <c r="B77" s="69" t="s">
        <v>196</v>
      </c>
      <c r="C77" s="69">
        <v>3</v>
      </c>
    </row>
    <row r="78" spans="1:3" x14ac:dyDescent="0.2">
      <c r="A78" s="161" t="s">
        <v>78</v>
      </c>
      <c r="B78" s="69" t="s">
        <v>197</v>
      </c>
      <c r="C78" s="69">
        <v>3.5</v>
      </c>
    </row>
    <row r="79" spans="1:3" x14ac:dyDescent="0.2">
      <c r="A79" s="161" t="s">
        <v>79</v>
      </c>
      <c r="B79" s="69" t="s">
        <v>198</v>
      </c>
      <c r="C79" s="69">
        <v>3.5</v>
      </c>
    </row>
    <row r="80" spans="1:3" x14ac:dyDescent="0.2">
      <c r="A80" s="161" t="s">
        <v>80</v>
      </c>
      <c r="B80" s="69" t="s">
        <v>199</v>
      </c>
      <c r="C80" s="69">
        <v>7.9</v>
      </c>
    </row>
    <row r="81" spans="1:3" x14ac:dyDescent="0.2">
      <c r="A81" s="161" t="s">
        <v>81</v>
      </c>
      <c r="B81" s="69" t="s">
        <v>200</v>
      </c>
      <c r="C81" s="69">
        <v>7.9</v>
      </c>
    </row>
    <row r="82" spans="1:3" x14ac:dyDescent="0.2">
      <c r="A82" s="161" t="s">
        <v>82</v>
      </c>
      <c r="B82" s="69" t="s">
        <v>201</v>
      </c>
      <c r="C82" s="69">
        <v>9</v>
      </c>
    </row>
    <row r="83" spans="1:3" x14ac:dyDescent="0.2">
      <c r="A83" s="161" t="s">
        <v>83</v>
      </c>
      <c r="B83" s="69" t="s">
        <v>202</v>
      </c>
      <c r="C83" s="69">
        <v>9</v>
      </c>
    </row>
    <row r="84" spans="1:3" x14ac:dyDescent="0.2">
      <c r="A84" s="161" t="s">
        <v>84</v>
      </c>
      <c r="B84" s="69" t="s">
        <v>203</v>
      </c>
      <c r="C84" s="69">
        <v>14.5</v>
      </c>
    </row>
    <row r="85" spans="1:3" x14ac:dyDescent="0.2">
      <c r="A85" s="161" t="s">
        <v>85</v>
      </c>
      <c r="B85" s="69" t="s">
        <v>204</v>
      </c>
      <c r="C85" s="69">
        <v>14.5</v>
      </c>
    </row>
    <row r="86" spans="1:3" x14ac:dyDescent="0.2">
      <c r="A86" s="161" t="s">
        <v>86</v>
      </c>
      <c r="B86" s="69" t="s">
        <v>205</v>
      </c>
      <c r="C86" s="69">
        <v>17</v>
      </c>
    </row>
    <row r="87" spans="1:3" x14ac:dyDescent="0.2">
      <c r="A87" s="161" t="s">
        <v>87</v>
      </c>
      <c r="B87" s="69" t="s">
        <v>206</v>
      </c>
      <c r="C87" s="69">
        <v>17</v>
      </c>
    </row>
    <row r="88" spans="1:3" x14ac:dyDescent="0.2">
      <c r="A88" s="161" t="s">
        <v>88</v>
      </c>
      <c r="B88" s="69" t="s">
        <v>207</v>
      </c>
      <c r="C88" s="69">
        <v>4.0999999999999996</v>
      </c>
    </row>
    <row r="89" spans="1:3" x14ac:dyDescent="0.2">
      <c r="A89" s="161" t="s">
        <v>89</v>
      </c>
      <c r="B89" s="69" t="s">
        <v>208</v>
      </c>
      <c r="C89" s="69">
        <v>5.4</v>
      </c>
    </row>
    <row r="90" spans="1:3" x14ac:dyDescent="0.15">
      <c r="A90" s="69" t="s">
        <v>90</v>
      </c>
      <c r="B90" s="69" t="s">
        <v>209</v>
      </c>
      <c r="C90" s="69">
        <v>5.6</v>
      </c>
    </row>
    <row r="91" spans="1:3" x14ac:dyDescent="0.15">
      <c r="A91" s="69" t="s">
        <v>142</v>
      </c>
      <c r="B91" s="69" t="s">
        <v>233</v>
      </c>
      <c r="C91" s="69">
        <v>28.6</v>
      </c>
    </row>
    <row r="92" spans="1:3" x14ac:dyDescent="0.15">
      <c r="A92" s="69" t="s">
        <v>143</v>
      </c>
      <c r="B92" s="69" t="s">
        <v>234</v>
      </c>
      <c r="C92" s="69">
        <v>56.4</v>
      </c>
    </row>
    <row r="93" spans="1:3" x14ac:dyDescent="0.15">
      <c r="A93" s="69" t="s">
        <v>144</v>
      </c>
      <c r="B93" s="69" t="s">
        <v>235</v>
      </c>
      <c r="C93" s="69">
        <v>101.2</v>
      </c>
    </row>
    <row r="94" spans="1:3" x14ac:dyDescent="0.15">
      <c r="A94" s="69" t="s">
        <v>129</v>
      </c>
      <c r="B94" s="69" t="s">
        <v>36</v>
      </c>
      <c r="C94" s="69">
        <v>7.8</v>
      </c>
    </row>
    <row r="95" spans="1:3" x14ac:dyDescent="0.15">
      <c r="A95" s="69" t="s">
        <v>130</v>
      </c>
      <c r="B95" s="69" t="s">
        <v>37</v>
      </c>
      <c r="C95" s="69">
        <v>10</v>
      </c>
    </row>
    <row r="96" spans="1:3" x14ac:dyDescent="0.2">
      <c r="A96" s="161" t="s">
        <v>131</v>
      </c>
      <c r="B96" s="69" t="s">
        <v>38</v>
      </c>
      <c r="C96" s="69">
        <v>21.8</v>
      </c>
    </row>
    <row r="97" spans="1:3" x14ac:dyDescent="0.2">
      <c r="A97" s="161" t="s">
        <v>91</v>
      </c>
      <c r="B97" s="69" t="s">
        <v>210</v>
      </c>
      <c r="C97" s="69">
        <v>6</v>
      </c>
    </row>
    <row r="98" spans="1:3" x14ac:dyDescent="0.2">
      <c r="A98" s="161" t="s">
        <v>92</v>
      </c>
      <c r="B98" s="69" t="s">
        <v>211</v>
      </c>
      <c r="C98" s="69">
        <v>7.2</v>
      </c>
    </row>
    <row r="99" spans="1:3" x14ac:dyDescent="0.2">
      <c r="A99" s="161" t="s">
        <v>93</v>
      </c>
      <c r="B99" s="69" t="s">
        <v>212</v>
      </c>
      <c r="C99" s="69">
        <v>16.399999999999999</v>
      </c>
    </row>
    <row r="100" spans="1:3" x14ac:dyDescent="0.2">
      <c r="A100" s="161" t="s">
        <v>94</v>
      </c>
      <c r="B100" s="69" t="s">
        <v>213</v>
      </c>
      <c r="C100" s="69">
        <v>17.399999999999999</v>
      </c>
    </row>
    <row r="101" spans="1:3" x14ac:dyDescent="0.2">
      <c r="A101" s="161" t="s">
        <v>95</v>
      </c>
      <c r="B101" s="69" t="s">
        <v>214</v>
      </c>
      <c r="C101" s="69">
        <v>27.2</v>
      </c>
    </row>
    <row r="102" spans="1:3" x14ac:dyDescent="0.2">
      <c r="A102" s="161" t="s">
        <v>96</v>
      </c>
      <c r="B102" s="69" t="s">
        <v>215</v>
      </c>
      <c r="C102" s="69">
        <v>33.4</v>
      </c>
    </row>
    <row r="103" spans="1:3" x14ac:dyDescent="0.2">
      <c r="A103" s="161" t="s">
        <v>97</v>
      </c>
      <c r="B103" s="69" t="s">
        <v>216</v>
      </c>
      <c r="C103" s="69">
        <v>2</v>
      </c>
    </row>
    <row r="104" spans="1:3" x14ac:dyDescent="0.2">
      <c r="A104" s="161" t="s">
        <v>98</v>
      </c>
      <c r="B104" s="69" t="s">
        <v>217</v>
      </c>
      <c r="C104" s="69">
        <v>2.5</v>
      </c>
    </row>
    <row r="105" spans="1:3" x14ac:dyDescent="0.2">
      <c r="A105" s="161" t="s">
        <v>99</v>
      </c>
      <c r="B105" s="69" t="s">
        <v>218</v>
      </c>
      <c r="C105" s="69">
        <v>6.8</v>
      </c>
    </row>
    <row r="106" spans="1:3" x14ac:dyDescent="0.2">
      <c r="A106" s="161" t="s">
        <v>100</v>
      </c>
      <c r="B106" s="69" t="s">
        <v>219</v>
      </c>
      <c r="C106" s="69">
        <v>8</v>
      </c>
    </row>
    <row r="107" spans="1:3" x14ac:dyDescent="0.2">
      <c r="A107" s="161" t="s">
        <v>101</v>
      </c>
      <c r="B107" s="69" t="s">
        <v>220</v>
      </c>
      <c r="C107" s="69">
        <v>15.6</v>
      </c>
    </row>
    <row r="108" spans="1:3" x14ac:dyDescent="0.2">
      <c r="A108" s="161" t="s">
        <v>102</v>
      </c>
      <c r="B108" s="69" t="s">
        <v>221</v>
      </c>
      <c r="C108" s="69">
        <v>19.399999999999999</v>
      </c>
    </row>
    <row r="109" spans="1:3" x14ac:dyDescent="0.2">
      <c r="A109" s="161" t="s">
        <v>103</v>
      </c>
      <c r="B109" s="69" t="s">
        <v>222</v>
      </c>
      <c r="C109" s="69">
        <v>25.6</v>
      </c>
    </row>
    <row r="110" spans="1:3" x14ac:dyDescent="0.2">
      <c r="A110" s="161" t="s">
        <v>104</v>
      </c>
      <c r="B110" s="69" t="s">
        <v>223</v>
      </c>
      <c r="C110" s="69">
        <v>34.6</v>
      </c>
    </row>
    <row r="111" spans="1:3" x14ac:dyDescent="0.2">
      <c r="A111" s="161" t="s">
        <v>132</v>
      </c>
      <c r="B111" s="69" t="s">
        <v>39</v>
      </c>
      <c r="C111" s="69">
        <v>3.5</v>
      </c>
    </row>
    <row r="112" spans="1:3" x14ac:dyDescent="0.2">
      <c r="A112" s="161" t="s">
        <v>133</v>
      </c>
      <c r="B112" s="69" t="s">
        <v>40</v>
      </c>
      <c r="C112" s="69">
        <v>4</v>
      </c>
    </row>
    <row r="113" spans="1:3" x14ac:dyDescent="0.2">
      <c r="A113" s="161" t="s">
        <v>134</v>
      </c>
      <c r="B113" s="69" t="s">
        <v>41</v>
      </c>
      <c r="C113" s="69">
        <v>8</v>
      </c>
    </row>
    <row r="114" spans="1:3" x14ac:dyDescent="0.2">
      <c r="A114" s="161" t="s">
        <v>135</v>
      </c>
      <c r="B114" s="69" t="s">
        <v>42</v>
      </c>
      <c r="C114" s="69">
        <v>8.4</v>
      </c>
    </row>
    <row r="115" spans="1:3" x14ac:dyDescent="0.2">
      <c r="A115" s="161" t="s">
        <v>136</v>
      </c>
      <c r="B115" s="69" t="s">
        <v>43</v>
      </c>
      <c r="C115" s="69">
        <v>15.4</v>
      </c>
    </row>
    <row r="116" spans="1:3" x14ac:dyDescent="0.2">
      <c r="A116" s="161" t="s">
        <v>137</v>
      </c>
      <c r="B116" s="69" t="s">
        <v>44</v>
      </c>
      <c r="C116" s="69">
        <v>25.8</v>
      </c>
    </row>
    <row r="117" spans="1:3" x14ac:dyDescent="0.2">
      <c r="A117" s="161" t="s">
        <v>138</v>
      </c>
      <c r="B117" s="69" t="s">
        <v>45</v>
      </c>
      <c r="C117" s="69">
        <v>25.2</v>
      </c>
    </row>
    <row r="118" spans="1:3" x14ac:dyDescent="0.2">
      <c r="A118" s="161" t="s">
        <v>139</v>
      </c>
      <c r="B118" s="69" t="s">
        <v>46</v>
      </c>
      <c r="C118" s="69">
        <v>36.799999999999997</v>
      </c>
    </row>
    <row r="119" spans="1:3" x14ac:dyDescent="0.2">
      <c r="A119" s="161" t="s">
        <v>140</v>
      </c>
      <c r="B119" s="69" t="s">
        <v>47</v>
      </c>
      <c r="C119" s="69">
        <v>34.4</v>
      </c>
    </row>
    <row r="120" spans="1:3" x14ac:dyDescent="0.2">
      <c r="A120" s="161" t="s">
        <v>141</v>
      </c>
      <c r="B120" s="69" t="s">
        <v>48</v>
      </c>
      <c r="C120" s="69">
        <v>49.6</v>
      </c>
    </row>
    <row r="121" spans="1:3" x14ac:dyDescent="0.2">
      <c r="A121" s="161" t="s">
        <v>105</v>
      </c>
      <c r="B121" s="69" t="s">
        <v>364</v>
      </c>
      <c r="C121" s="69">
        <v>3.4</v>
      </c>
    </row>
    <row r="122" spans="1:3" x14ac:dyDescent="0.2">
      <c r="A122" s="161" t="s">
        <v>106</v>
      </c>
      <c r="B122" s="69" t="s">
        <v>365</v>
      </c>
      <c r="C122" s="69">
        <v>3.8</v>
      </c>
    </row>
    <row r="123" spans="1:3" x14ac:dyDescent="0.2">
      <c r="A123" s="161" t="s">
        <v>107</v>
      </c>
      <c r="B123" s="69" t="s">
        <v>366</v>
      </c>
      <c r="C123" s="69">
        <v>8.3000000000000007</v>
      </c>
    </row>
    <row r="124" spans="1:3" x14ac:dyDescent="0.2">
      <c r="A124" s="161" t="s">
        <v>108</v>
      </c>
      <c r="B124" s="69" t="s">
        <v>367</v>
      </c>
      <c r="C124" s="69">
        <v>9.6999999999999993</v>
      </c>
    </row>
    <row r="125" spans="1:3" x14ac:dyDescent="0.2">
      <c r="A125" s="161" t="s">
        <v>109</v>
      </c>
      <c r="B125" s="69" t="s">
        <v>368</v>
      </c>
      <c r="C125" s="69">
        <v>14.8</v>
      </c>
    </row>
    <row r="126" spans="1:3" x14ac:dyDescent="0.2">
      <c r="A126" s="161" t="s">
        <v>110</v>
      </c>
      <c r="B126" s="69" t="s">
        <v>369</v>
      </c>
      <c r="C126" s="69">
        <v>17</v>
      </c>
    </row>
    <row r="127" spans="1:3" x14ac:dyDescent="0.2">
      <c r="A127" s="161" t="s">
        <v>111</v>
      </c>
      <c r="B127" s="69" t="s">
        <v>370</v>
      </c>
      <c r="C127" s="69">
        <v>32</v>
      </c>
    </row>
    <row r="128" spans="1:3" x14ac:dyDescent="0.2">
      <c r="A128" s="161" t="s">
        <v>112</v>
      </c>
      <c r="B128" s="69" t="s">
        <v>371</v>
      </c>
      <c r="C128" s="69">
        <v>39</v>
      </c>
    </row>
    <row r="129" spans="1:3" x14ac:dyDescent="0.2">
      <c r="A129" s="161" t="s">
        <v>306</v>
      </c>
      <c r="B129" s="69" t="s">
        <v>305</v>
      </c>
      <c r="C129" s="69">
        <v>1</v>
      </c>
    </row>
    <row r="130" spans="1:3" x14ac:dyDescent="0.2">
      <c r="A130" s="161" t="s">
        <v>308</v>
      </c>
      <c r="B130" s="69" t="s">
        <v>307</v>
      </c>
      <c r="C130" s="69">
        <v>3.2</v>
      </c>
    </row>
    <row r="131" spans="1:3" x14ac:dyDescent="0.2">
      <c r="A131" s="161" t="s">
        <v>279</v>
      </c>
      <c r="B131" s="69" t="s">
        <v>259</v>
      </c>
      <c r="C131" s="69">
        <v>7.2</v>
      </c>
    </row>
    <row r="132" spans="1:3" x14ac:dyDescent="0.2">
      <c r="A132" s="161" t="s">
        <v>280</v>
      </c>
      <c r="B132" s="69" t="s">
        <v>260</v>
      </c>
      <c r="C132" s="69">
        <v>10.8</v>
      </c>
    </row>
    <row r="133" spans="1:3" x14ac:dyDescent="0.2">
      <c r="A133" s="161" t="s">
        <v>281</v>
      </c>
      <c r="B133" s="69" t="s">
        <v>261</v>
      </c>
      <c r="C133" s="69">
        <v>14.8</v>
      </c>
    </row>
    <row r="134" spans="1:3" x14ac:dyDescent="0.2">
      <c r="A134" s="161" t="s">
        <v>282</v>
      </c>
      <c r="B134" s="69" t="s">
        <v>262</v>
      </c>
      <c r="C134" s="69">
        <v>0</v>
      </c>
    </row>
    <row r="135" spans="1:3" x14ac:dyDescent="0.2">
      <c r="A135" s="161" t="s">
        <v>283</v>
      </c>
      <c r="B135" s="69" t="s">
        <v>263</v>
      </c>
      <c r="C135" s="69">
        <v>0</v>
      </c>
    </row>
    <row r="136" spans="1:3" x14ac:dyDescent="0.2">
      <c r="A136" s="161" t="s">
        <v>284</v>
      </c>
      <c r="B136" s="69" t="s">
        <v>264</v>
      </c>
      <c r="C136" s="69">
        <v>0</v>
      </c>
    </row>
    <row r="137" spans="1:3" x14ac:dyDescent="0.2">
      <c r="A137" s="161" t="s">
        <v>285</v>
      </c>
      <c r="B137" s="69" t="s">
        <v>265</v>
      </c>
      <c r="C137" s="69">
        <v>20.399999999999999</v>
      </c>
    </row>
    <row r="138" spans="1:3" x14ac:dyDescent="0.2">
      <c r="A138" s="161" t="s">
        <v>286</v>
      </c>
      <c r="B138" s="69" t="s">
        <v>266</v>
      </c>
      <c r="C138" s="69">
        <v>0</v>
      </c>
    </row>
    <row r="139" spans="1:3" x14ac:dyDescent="0.2">
      <c r="A139" s="161" t="s">
        <v>309</v>
      </c>
      <c r="B139" s="69" t="s">
        <v>267</v>
      </c>
      <c r="C139" s="69">
        <v>25.8</v>
      </c>
    </row>
    <row r="140" spans="1:3" x14ac:dyDescent="0.2">
      <c r="A140" s="161" t="s">
        <v>310</v>
      </c>
      <c r="B140" s="69" t="s">
        <v>268</v>
      </c>
      <c r="C140" s="69">
        <v>0</v>
      </c>
    </row>
    <row r="141" spans="1:3" x14ac:dyDescent="0.2">
      <c r="A141" s="161" t="s">
        <v>312</v>
      </c>
      <c r="B141" s="69" t="s">
        <v>311</v>
      </c>
      <c r="C141" s="69">
        <v>2.1</v>
      </c>
    </row>
    <row r="142" spans="1:3" x14ac:dyDescent="0.2">
      <c r="A142" s="161" t="s">
        <v>314</v>
      </c>
      <c r="B142" s="69" t="s">
        <v>313</v>
      </c>
      <c r="C142" s="69">
        <v>5.0999999999999996</v>
      </c>
    </row>
    <row r="143" spans="1:3" x14ac:dyDescent="0.2">
      <c r="A143" s="162" t="s">
        <v>287</v>
      </c>
      <c r="B143" s="69" t="s">
        <v>269</v>
      </c>
      <c r="C143" s="69">
        <v>0</v>
      </c>
    </row>
    <row r="144" spans="1:3" x14ac:dyDescent="0.2">
      <c r="A144" s="163" t="s">
        <v>288</v>
      </c>
      <c r="B144" s="69" t="s">
        <v>270</v>
      </c>
      <c r="C144" s="69">
        <v>0</v>
      </c>
    </row>
    <row r="145" spans="1:3" x14ac:dyDescent="0.2">
      <c r="A145" s="161" t="s">
        <v>289</v>
      </c>
      <c r="B145" s="69" t="s">
        <v>271</v>
      </c>
      <c r="C145" s="69">
        <v>0</v>
      </c>
    </row>
    <row r="146" spans="1:3" x14ac:dyDescent="0.2">
      <c r="A146" s="161" t="s">
        <v>290</v>
      </c>
      <c r="B146" s="69" t="s">
        <v>272</v>
      </c>
      <c r="C146" s="69">
        <v>14.2</v>
      </c>
    </row>
    <row r="147" spans="1:3" x14ac:dyDescent="0.2">
      <c r="A147" s="161" t="s">
        <v>315</v>
      </c>
      <c r="B147" s="69" t="s">
        <v>273</v>
      </c>
      <c r="C147" s="69">
        <v>16.399999999999999</v>
      </c>
    </row>
    <row r="148" spans="1:3" x14ac:dyDescent="0.2">
      <c r="A148" s="161" t="s">
        <v>316</v>
      </c>
      <c r="B148" s="69" t="s">
        <v>274</v>
      </c>
      <c r="C148" s="69">
        <v>20.6</v>
      </c>
    </row>
    <row r="149" spans="1:3" x14ac:dyDescent="0.2">
      <c r="A149" s="161" t="s">
        <v>291</v>
      </c>
      <c r="B149" s="69" t="s">
        <v>275</v>
      </c>
      <c r="C149" s="69">
        <v>24</v>
      </c>
    </row>
    <row r="150" spans="1:3" x14ac:dyDescent="0.2">
      <c r="A150" s="161" t="s">
        <v>292</v>
      </c>
      <c r="B150" s="69" t="s">
        <v>276</v>
      </c>
      <c r="C150" s="69">
        <v>29.8</v>
      </c>
    </row>
    <row r="151" spans="1:3" x14ac:dyDescent="0.2">
      <c r="A151" s="161" t="s">
        <v>293</v>
      </c>
      <c r="B151" s="69" t="s">
        <v>277</v>
      </c>
      <c r="C151" s="69">
        <v>0</v>
      </c>
    </row>
    <row r="152" spans="1:3" x14ac:dyDescent="0.15">
      <c r="A152" s="69" t="s">
        <v>294</v>
      </c>
      <c r="B152" s="69" t="s">
        <v>278</v>
      </c>
      <c r="C152" s="69">
        <v>42</v>
      </c>
    </row>
    <row r="153" spans="1:3" x14ac:dyDescent="0.15">
      <c r="A153" s="69" t="s">
        <v>159</v>
      </c>
      <c r="B153" s="69" t="s">
        <v>250</v>
      </c>
      <c r="C153" s="69">
        <v>10.4</v>
      </c>
    </row>
    <row r="154" spans="1:3" x14ac:dyDescent="0.15">
      <c r="A154" s="69" t="s">
        <v>320</v>
      </c>
      <c r="B154" s="69" t="s">
        <v>317</v>
      </c>
      <c r="C154" s="69">
        <v>12.8</v>
      </c>
    </row>
    <row r="155" spans="1:3" x14ac:dyDescent="0.15">
      <c r="A155" s="69" t="s">
        <v>168</v>
      </c>
      <c r="B155" s="69" t="s">
        <v>251</v>
      </c>
      <c r="C155" s="69">
        <v>25.4</v>
      </c>
    </row>
    <row r="156" spans="1:3" x14ac:dyDescent="0.15">
      <c r="A156" s="69" t="s">
        <v>319</v>
      </c>
      <c r="B156" s="69" t="s">
        <v>318</v>
      </c>
      <c r="C156" s="69">
        <v>29.4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Louie</dc:creator>
  <cp:lastModifiedBy>Kristopher Feeney</cp:lastModifiedBy>
  <dcterms:created xsi:type="dcterms:W3CDTF">2016-01-14T16:35:57Z</dcterms:created>
  <dcterms:modified xsi:type="dcterms:W3CDTF">2025-01-22T18:04:43Z</dcterms:modified>
</cp:coreProperties>
</file>